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ANKIV\Downloads\"/>
    </mc:Choice>
  </mc:AlternateContent>
  <xr:revisionPtr revIDLastSave="0" documentId="13_ncr:1_{FDEC60C6-DFB8-4ADE-8447-4039E25207A2}" xr6:coauthVersionLast="47" xr6:coauthVersionMax="47" xr10:uidLastSave="{00000000-0000-0000-0000-000000000000}"/>
  <bookViews>
    <workbookView xWindow="-165" yWindow="-165" windowWidth="29130" windowHeight="15810" tabRatio="993" xr2:uid="{2F370E7D-8C32-40B6-8C1B-0AC7E9B3D5D9}"/>
  </bookViews>
  <sheets>
    <sheet name="Forside" sheetId="5" r:id="rId1"/>
    <sheet name="Input" sheetId="8" r:id="rId2"/>
    <sheet name="Cost-utility analyse" sheetId="14" r:id="rId3"/>
    <sheet name="Omkostningsminimeringsanalyse" sheetId="16" r:id="rId4"/>
    <sheet name="Budgetkonsekvensanalyse (BIM)" sheetId="20" r:id="rId5"/>
    <sheet name="Generel dødelighed" sheetId="6" r:id="rId6"/>
    <sheet name="Aldersjustering" sheetId="19" r:id="rId7"/>
    <sheet name="PSA_Input" sheetId="17" r:id="rId8"/>
    <sheet name="PSA_Output" sheetId="18" r:id="rId9"/>
    <sheet name="Versionslog" sheetId="9" r:id="rId10"/>
  </sheets>
  <definedNames>
    <definedName name="_xlnm._FilterDatabase" localSheetId="5" hidden="1">'Generel dødelighed'!$B$8:$B$108</definedName>
    <definedName name="_xlnm._FilterDatabase" localSheetId="7" hidden="1">PSA_Input!$D$7:$D$111</definedName>
    <definedName name="_xlnm._FilterDatabase" localSheetId="8" hidden="1">PSA_Output!$B$24:$B$36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7" i="14" l="1"/>
  <c r="F47" i="14"/>
  <c r="G47" i="14"/>
  <c r="H47" i="14"/>
  <c r="E47" i="14"/>
  <c r="F46" i="14"/>
  <c r="G46" i="14"/>
  <c r="H46" i="14"/>
  <c r="I46" i="14"/>
  <c r="E46" i="14"/>
  <c r="F45" i="14"/>
  <c r="G45" i="14"/>
  <c r="H45" i="14"/>
  <c r="I45" i="14"/>
  <c r="E45" i="14"/>
  <c r="F44" i="14"/>
  <c r="G44" i="14"/>
  <c r="H44" i="14"/>
  <c r="I44" i="14"/>
  <c r="E44" i="14"/>
  <c r="F42" i="14"/>
  <c r="G42" i="14"/>
  <c r="H42" i="14"/>
  <c r="I42" i="14"/>
  <c r="E42" i="14"/>
  <c r="F41" i="14"/>
  <c r="G41" i="14"/>
  <c r="H41" i="14"/>
  <c r="I41" i="14"/>
  <c r="E41" i="14"/>
  <c r="F40" i="14"/>
  <c r="G40" i="14"/>
  <c r="H40" i="14"/>
  <c r="I40" i="14"/>
  <c r="E40" i="14"/>
  <c r="AP19" i="18"/>
  <c r="AQ19" i="18"/>
  <c r="AR19" i="18"/>
  <c r="AP25" i="18"/>
  <c r="AQ25" i="18"/>
  <c r="AR25" i="18"/>
  <c r="AO25" i="18"/>
  <c r="AO19" i="18"/>
  <c r="H25" i="18"/>
  <c r="I25" i="18"/>
  <c r="J25" i="18"/>
  <c r="G25" i="18"/>
  <c r="Y25" i="18"/>
  <c r="Z25" i="18"/>
  <c r="AA25" i="18"/>
  <c r="X25" i="18"/>
  <c r="Y19" i="18"/>
  <c r="Z19" i="18"/>
  <c r="AA19" i="18"/>
  <c r="X19" i="18"/>
  <c r="L26" i="14"/>
  <c r="L25" i="14"/>
  <c r="L24" i="14"/>
  <c r="L23" i="14"/>
  <c r="L22" i="14"/>
  <c r="L21" i="14"/>
  <c r="L20" i="14"/>
  <c r="K22" i="16"/>
  <c r="K26" i="16"/>
  <c r="K24" i="16"/>
  <c r="K25" i="16"/>
  <c r="K23" i="16"/>
  <c r="K21" i="16"/>
  <c r="K20" i="16"/>
  <c r="E16" i="19"/>
  <c r="E17" i="19"/>
  <c r="F16" i="19"/>
  <c r="O21" i="14"/>
  <c r="M18" i="16"/>
  <c r="L18" i="16"/>
  <c r="M7" i="16"/>
  <c r="L7" i="16"/>
  <c r="BM23" i="18"/>
  <c r="BM17" i="18"/>
  <c r="BC23" i="18"/>
  <c r="BC17" i="18"/>
  <c r="BW18" i="18"/>
  <c r="BX18" i="18"/>
  <c r="N17" i="20" l="1"/>
  <c r="M17" i="20"/>
  <c r="L17" i="20"/>
  <c r="K17" i="20"/>
  <c r="J17" i="20"/>
  <c r="G17" i="20"/>
  <c r="F17" i="20"/>
  <c r="E17" i="20"/>
  <c r="D17" i="20"/>
  <c r="C17" i="20"/>
  <c r="F7" i="16"/>
  <c r="G7" i="16"/>
  <c r="O26" i="14"/>
  <c r="O25" i="14"/>
  <c r="O24" i="14"/>
  <c r="O23" i="14"/>
  <c r="O22" i="14"/>
  <c r="O20" i="14"/>
  <c r="O19" i="14"/>
  <c r="O9" i="14"/>
  <c r="O10" i="14"/>
  <c r="O11" i="14"/>
  <c r="O12" i="14"/>
  <c r="O13" i="14"/>
  <c r="O14" i="14"/>
  <c r="O15" i="14"/>
  <c r="O8" i="14"/>
  <c r="N18" i="14"/>
  <c r="M18" i="14"/>
  <c r="N7" i="14"/>
  <c r="M7" i="14"/>
  <c r="C16" i="19"/>
  <c r="C17" i="19"/>
  <c r="C18" i="19"/>
  <c r="C19" i="19"/>
  <c r="C20" i="19"/>
  <c r="C21" i="19"/>
  <c r="C22" i="19"/>
  <c r="C23" i="19"/>
  <c r="C24" i="19"/>
  <c r="C25" i="19"/>
  <c r="C26" i="19"/>
  <c r="C27" i="19"/>
  <c r="C28" i="19"/>
  <c r="C29" i="19"/>
  <c r="C30" i="19"/>
  <c r="C31" i="19"/>
  <c r="C32" i="19"/>
  <c r="C33" i="19"/>
  <c r="C34" i="19"/>
  <c r="C35" i="19"/>
  <c r="C36" i="19"/>
  <c r="C37" i="19"/>
  <c r="C38" i="19"/>
  <c r="C39" i="19"/>
  <c r="C40" i="19"/>
  <c r="C41" i="19"/>
  <c r="C42" i="19"/>
  <c r="C43" i="19"/>
  <c r="C44" i="19"/>
  <c r="C45" i="19"/>
  <c r="C46" i="19"/>
  <c r="C47" i="19"/>
  <c r="C48" i="19"/>
  <c r="C49" i="19"/>
  <c r="C50" i="19"/>
  <c r="C51" i="19"/>
  <c r="C52" i="19"/>
  <c r="C53" i="19"/>
  <c r="C54" i="19"/>
  <c r="C55" i="19"/>
  <c r="C56" i="19"/>
  <c r="C57" i="19"/>
  <c r="C58" i="19"/>
  <c r="C59" i="19"/>
  <c r="C60" i="19"/>
  <c r="C61" i="19"/>
  <c r="C62" i="19"/>
  <c r="C63" i="19"/>
  <c r="C64" i="19"/>
  <c r="C65" i="19"/>
  <c r="C66" i="19"/>
  <c r="C67" i="19"/>
  <c r="C68" i="19"/>
  <c r="C69" i="19"/>
  <c r="C70" i="19"/>
  <c r="C71" i="19"/>
  <c r="C72" i="19"/>
  <c r="C73" i="19"/>
  <c r="C74" i="19"/>
  <c r="C75" i="19"/>
  <c r="C76" i="19"/>
  <c r="C77" i="19"/>
  <c r="C78" i="19"/>
  <c r="C79" i="19"/>
  <c r="C80" i="19"/>
  <c r="C81" i="19"/>
  <c r="C82" i="19"/>
  <c r="C83" i="19"/>
  <c r="C84" i="19"/>
  <c r="C85" i="19"/>
  <c r="C86" i="19"/>
  <c r="C87" i="19"/>
  <c r="C88" i="19"/>
  <c r="C89" i="19"/>
  <c r="C90" i="19"/>
  <c r="C91" i="19"/>
  <c r="C92" i="19"/>
  <c r="C93" i="19"/>
  <c r="C94" i="19"/>
  <c r="C95" i="19"/>
  <c r="C96" i="19"/>
  <c r="C14" i="20" l="1"/>
  <c r="C12" i="20" s="1"/>
  <c r="F17" i="16"/>
  <c r="G17" i="16"/>
  <c r="H16" i="16"/>
  <c r="H15" i="16"/>
  <c r="H14" i="16"/>
  <c r="H13" i="16"/>
  <c r="H12" i="16"/>
  <c r="H11" i="16"/>
  <c r="H10" i="16"/>
  <c r="H9" i="16"/>
  <c r="H8" i="16"/>
  <c r="F17" i="14"/>
  <c r="G17" i="14"/>
  <c r="G21" i="14"/>
  <c r="F21" i="14"/>
  <c r="F25" i="14"/>
  <c r="G25" i="14"/>
  <c r="H21" i="14" l="1"/>
  <c r="H17" i="14"/>
  <c r="H17" i="16"/>
  <c r="H25" i="14"/>
  <c r="D14" i="20" l="1"/>
  <c r="E14" i="20"/>
  <c r="F14" i="20"/>
  <c r="G14" i="20"/>
  <c r="G51" i="20" s="1"/>
  <c r="C51" i="20"/>
  <c r="I17" i="20"/>
  <c r="B17" i="20"/>
  <c r="K51" i="20"/>
  <c r="L51" i="20"/>
  <c r="M51" i="20"/>
  <c r="N51" i="20"/>
  <c r="J51" i="20"/>
  <c r="D50" i="20"/>
  <c r="E50" i="20"/>
  <c r="F50" i="20"/>
  <c r="G50" i="20"/>
  <c r="C50" i="20"/>
  <c r="F51" i="20" l="1"/>
  <c r="F12" i="20"/>
  <c r="E51" i="20"/>
  <c r="E12" i="20"/>
  <c r="D51" i="20"/>
  <c r="D12" i="20"/>
  <c r="B56" i="20"/>
  <c r="I56" i="20"/>
  <c r="I50" i="20"/>
  <c r="I37" i="20"/>
  <c r="I31" i="20"/>
  <c r="B31" i="20"/>
  <c r="I43" i="20"/>
  <c r="B50" i="20"/>
  <c r="B43" i="20"/>
  <c r="B37" i="20"/>
  <c r="I13" i="20"/>
  <c r="B13" i="20"/>
  <c r="B32" i="20"/>
  <c r="B38" i="20"/>
  <c r="B44" i="20"/>
  <c r="B51" i="20"/>
  <c r="B63" i="20"/>
  <c r="I63" i="20"/>
  <c r="I51" i="20"/>
  <c r="I44" i="20"/>
  <c r="I38" i="20"/>
  <c r="I32" i="20"/>
  <c r="B14" i="20"/>
  <c r="I14" i="20"/>
  <c r="D6" i="6"/>
  <c r="H15" i="14"/>
  <c r="H14" i="14"/>
  <c r="I55" i="20" l="1"/>
  <c r="J12" i="20"/>
  <c r="N57" i="20"/>
  <c r="M57" i="20"/>
  <c r="N58" i="20" s="1"/>
  <c r="L57" i="20"/>
  <c r="M58" i="20" s="1"/>
  <c r="N59" i="20" s="1"/>
  <c r="K57" i="20"/>
  <c r="L58" i="20" s="1"/>
  <c r="M59" i="20" s="1"/>
  <c r="N60" i="20" s="1"/>
  <c r="J57" i="20"/>
  <c r="K58" i="20" s="1"/>
  <c r="L59" i="20" s="1"/>
  <c r="M60" i="20" s="1"/>
  <c r="N61" i="20" s="1"/>
  <c r="J64" i="20"/>
  <c r="C64" i="20"/>
  <c r="F57" i="20"/>
  <c r="G58" i="20" s="1"/>
  <c r="N12" i="20"/>
  <c r="M12" i="20"/>
  <c r="L12" i="20"/>
  <c r="K12" i="20"/>
  <c r="G12" i="20"/>
  <c r="D5" i="19"/>
  <c r="K65" i="20" l="1"/>
  <c r="L66" i="20" s="1"/>
  <c r="M67" i="20" s="1"/>
  <c r="N68" i="20" s="1"/>
  <c r="J38" i="20" a="1"/>
  <c r="J38" i="20" s="1"/>
  <c r="J44" i="20" a="1"/>
  <c r="J44" i="20" s="1"/>
  <c r="C38" i="20" a="1"/>
  <c r="C38" i="20" s="1"/>
  <c r="C44" i="20" a="1"/>
  <c r="C44" i="20" s="1"/>
  <c r="L49" i="20"/>
  <c r="M49" i="20"/>
  <c r="N49" i="20"/>
  <c r="K49" i="20"/>
  <c r="L64" i="20"/>
  <c r="M64" i="20"/>
  <c r="G57" i="20"/>
  <c r="D64" i="20"/>
  <c r="D49" i="20"/>
  <c r="E64" i="20"/>
  <c r="E49" i="20"/>
  <c r="F64" i="20"/>
  <c r="F49" i="20"/>
  <c r="G64" i="20"/>
  <c r="G49" i="20"/>
  <c r="K64" i="20"/>
  <c r="J49" i="20"/>
  <c r="D65" i="20"/>
  <c r="N64" i="20"/>
  <c r="D57" i="20"/>
  <c r="E57" i="20"/>
  <c r="H24" i="14"/>
  <c r="D5" i="6"/>
  <c r="AL23" i="18"/>
  <c r="AL17" i="18"/>
  <c r="U23" i="18"/>
  <c r="U17" i="18"/>
  <c r="F9" i="18"/>
  <c r="E9" i="18"/>
  <c r="D9" i="18"/>
  <c r="C9" i="18"/>
  <c r="G7" i="14"/>
  <c r="F7" i="14"/>
  <c r="E10" i="6" l="1"/>
  <c r="E9" i="6"/>
  <c r="F9" i="6" s="1"/>
  <c r="G9" i="6" s="1"/>
  <c r="K38" i="20" a="1"/>
  <c r="K38" i="20" s="1"/>
  <c r="K44" i="20" a="1"/>
  <c r="K44" i="20" s="1"/>
  <c r="M65" i="20"/>
  <c r="N66" i="20" s="1"/>
  <c r="N65" i="20"/>
  <c r="D44" i="20" a="1"/>
  <c r="D44" i="20" s="1"/>
  <c r="E66" i="20"/>
  <c r="D38" i="20" a="1"/>
  <c r="D38" i="20" s="1"/>
  <c r="J32" i="20"/>
  <c r="G65" i="20"/>
  <c r="F65" i="20"/>
  <c r="G66" i="20" s="1"/>
  <c r="E65" i="20"/>
  <c r="L65" i="20"/>
  <c r="L44" i="20" s="1" a="1"/>
  <c r="L44" i="20" s="1"/>
  <c r="J42" i="20"/>
  <c r="F58" i="20"/>
  <c r="E58" i="20"/>
  <c r="F59" i="20" s="1"/>
  <c r="G60" i="20" s="1"/>
  <c r="C32" i="20"/>
  <c r="C57" i="20"/>
  <c r="C49" i="20"/>
  <c r="E44" i="20" l="1" a="1"/>
  <c r="E44" i="20" s="1"/>
  <c r="L38" i="20" a="1"/>
  <c r="L38" i="20" s="1"/>
  <c r="C37" i="20" a="1"/>
  <c r="C37" i="20" s="1"/>
  <c r="C43" i="20" a="1"/>
  <c r="C43" i="20" s="1"/>
  <c r="C42" i="20" s="1"/>
  <c r="F67" i="20"/>
  <c r="E38" i="20" a="1"/>
  <c r="E38" i="20" s="1"/>
  <c r="D32" i="20"/>
  <c r="F66" i="20"/>
  <c r="G67" i="20" s="1"/>
  <c r="K32" i="20"/>
  <c r="M66" i="20"/>
  <c r="D58" i="20"/>
  <c r="K42" i="20"/>
  <c r="J30" i="20"/>
  <c r="J36" i="20"/>
  <c r="G59" i="20"/>
  <c r="G16" i="19"/>
  <c r="F17" i="19"/>
  <c r="H20" i="14"/>
  <c r="E32" i="20" l="1"/>
  <c r="C36" i="20"/>
  <c r="C31" i="20"/>
  <c r="C30" i="20" s="1"/>
  <c r="M38" i="20" a="1"/>
  <c r="M38" i="20" s="1"/>
  <c r="M44" i="20" a="1"/>
  <c r="M44" i="20" s="1"/>
  <c r="D37" i="20" a="1"/>
  <c r="D37" i="20" s="1"/>
  <c r="D36" i="20" s="1"/>
  <c r="D43" i="20" a="1"/>
  <c r="D43" i="20" s="1"/>
  <c r="D42" i="20" s="1"/>
  <c r="F44" i="20" a="1"/>
  <c r="F44" i="20" s="1"/>
  <c r="G68" i="20"/>
  <c r="G38" i="20" s="1" a="1"/>
  <c r="G38" i="20" s="1"/>
  <c r="F38" i="20" a="1"/>
  <c r="F38" i="20" s="1"/>
  <c r="L32" i="20"/>
  <c r="N67" i="20"/>
  <c r="K30" i="20"/>
  <c r="K36" i="20"/>
  <c r="L42" i="20"/>
  <c r="E59" i="20"/>
  <c r="G17" i="19"/>
  <c r="E18" i="19"/>
  <c r="H23" i="14"/>
  <c r="H22" i="14"/>
  <c r="H19" i="14"/>
  <c r="H18" i="14"/>
  <c r="H16" i="14"/>
  <c r="H13" i="14"/>
  <c r="H12" i="14"/>
  <c r="H11" i="14"/>
  <c r="H10" i="14"/>
  <c r="H9" i="14"/>
  <c r="H8" i="14"/>
  <c r="N44" i="20" l="1" a="1"/>
  <c r="N44" i="20" s="1"/>
  <c r="N38" i="20" a="1"/>
  <c r="N38" i="20" s="1"/>
  <c r="E37" i="20" a="1"/>
  <c r="E37" i="20" s="1"/>
  <c r="E36" i="20" s="1"/>
  <c r="E43" i="20" a="1"/>
  <c r="E43" i="20" s="1"/>
  <c r="E42" i="20" s="1"/>
  <c r="G44" i="20" a="1"/>
  <c r="G44" i="20" s="1"/>
  <c r="G32" i="20" s="1"/>
  <c r="M32" i="20"/>
  <c r="F32" i="20"/>
  <c r="D31" i="20"/>
  <c r="D30" i="20" s="1"/>
  <c r="F60" i="20"/>
  <c r="L30" i="20"/>
  <c r="L36" i="20"/>
  <c r="M42" i="20"/>
  <c r="F18" i="19"/>
  <c r="G18" i="19" s="1"/>
  <c r="E19" i="19"/>
  <c r="F19" i="19" s="1"/>
  <c r="G19" i="19" s="1"/>
  <c r="F37" i="20" l="1" a="1"/>
  <c r="F37" i="20" s="1"/>
  <c r="F36" i="20" s="1"/>
  <c r="F43" i="20" a="1"/>
  <c r="F43" i="20" s="1"/>
  <c r="F42" i="20" s="1"/>
  <c r="N32" i="20"/>
  <c r="M30" i="20"/>
  <c r="M36" i="20"/>
  <c r="N42" i="20"/>
  <c r="E31" i="20"/>
  <c r="E30" i="20" s="1"/>
  <c r="G61" i="20"/>
  <c r="H27" i="14"/>
  <c r="E20" i="19"/>
  <c r="F20" i="19" s="1"/>
  <c r="G20" i="19" s="1"/>
  <c r="H26" i="14"/>
  <c r="G37" i="20" l="1" a="1"/>
  <c r="G37" i="20" s="1"/>
  <c r="G36" i="20" s="1"/>
  <c r="G43" i="20" a="1"/>
  <c r="G43" i="20" s="1"/>
  <c r="G42" i="20" s="1"/>
  <c r="E21" i="19"/>
  <c r="F21" i="19" s="1"/>
  <c r="G21" i="19" s="1"/>
  <c r="F31" i="20"/>
  <c r="F30" i="20" s="1"/>
  <c r="N30" i="20"/>
  <c r="N36" i="20"/>
  <c r="E78" i="6"/>
  <c r="F78" i="6" s="1"/>
  <c r="G78" i="6" s="1"/>
  <c r="F10" i="6"/>
  <c r="G10" i="6" s="1"/>
  <c r="E11" i="6"/>
  <c r="F11" i="6" s="1"/>
  <c r="G11" i="6" s="1"/>
  <c r="E12" i="6"/>
  <c r="F12" i="6" s="1"/>
  <c r="G12" i="6" s="1"/>
  <c r="E13" i="6"/>
  <c r="F13" i="6" s="1"/>
  <c r="G13" i="6" s="1"/>
  <c r="E14" i="6"/>
  <c r="F14" i="6" s="1"/>
  <c r="G14" i="6" s="1"/>
  <c r="E15" i="6"/>
  <c r="F15" i="6" s="1"/>
  <c r="G15" i="6" s="1"/>
  <c r="E16" i="6"/>
  <c r="F16" i="6" s="1"/>
  <c r="G16" i="6" s="1"/>
  <c r="E17" i="6"/>
  <c r="F17" i="6" s="1"/>
  <c r="G17" i="6" s="1"/>
  <c r="E18" i="6"/>
  <c r="F18" i="6" s="1"/>
  <c r="G18" i="6" s="1"/>
  <c r="E19" i="6"/>
  <c r="F19" i="6" s="1"/>
  <c r="G19" i="6" s="1"/>
  <c r="E20" i="6"/>
  <c r="F20" i="6" s="1"/>
  <c r="G20" i="6" s="1"/>
  <c r="E21" i="6"/>
  <c r="F21" i="6" s="1"/>
  <c r="G21" i="6" s="1"/>
  <c r="E22" i="6"/>
  <c r="F22" i="6" s="1"/>
  <c r="G22" i="6" s="1"/>
  <c r="E23" i="6"/>
  <c r="F23" i="6" s="1"/>
  <c r="G23" i="6" s="1"/>
  <c r="E24" i="6"/>
  <c r="F24" i="6" s="1"/>
  <c r="G24" i="6" s="1"/>
  <c r="E25" i="6"/>
  <c r="F25" i="6" s="1"/>
  <c r="G25" i="6" s="1"/>
  <c r="E26" i="6"/>
  <c r="F26" i="6" s="1"/>
  <c r="G26" i="6" s="1"/>
  <c r="E27" i="6"/>
  <c r="F27" i="6" s="1"/>
  <c r="G27" i="6" s="1"/>
  <c r="E28" i="6"/>
  <c r="F28" i="6" s="1"/>
  <c r="G28" i="6" s="1"/>
  <c r="E29" i="6"/>
  <c r="F29" i="6" s="1"/>
  <c r="G29" i="6" s="1"/>
  <c r="E30" i="6"/>
  <c r="F30" i="6" s="1"/>
  <c r="G30" i="6" s="1"/>
  <c r="E31" i="6"/>
  <c r="F31" i="6" s="1"/>
  <c r="G31" i="6" s="1"/>
  <c r="E32" i="6"/>
  <c r="F32" i="6" s="1"/>
  <c r="G32" i="6" s="1"/>
  <c r="E33" i="6"/>
  <c r="F33" i="6" s="1"/>
  <c r="G33" i="6" s="1"/>
  <c r="E34" i="6"/>
  <c r="F34" i="6" s="1"/>
  <c r="G34" i="6" s="1"/>
  <c r="E35" i="6"/>
  <c r="F35" i="6" s="1"/>
  <c r="G35" i="6" s="1"/>
  <c r="E36" i="6"/>
  <c r="F36" i="6" s="1"/>
  <c r="G36" i="6" s="1"/>
  <c r="E37" i="6"/>
  <c r="F37" i="6" s="1"/>
  <c r="G37" i="6" s="1"/>
  <c r="E38" i="6"/>
  <c r="F38" i="6" s="1"/>
  <c r="G38" i="6" s="1"/>
  <c r="E39" i="6"/>
  <c r="F39" i="6" s="1"/>
  <c r="G39" i="6" s="1"/>
  <c r="E40" i="6"/>
  <c r="F40" i="6" s="1"/>
  <c r="G40" i="6" s="1"/>
  <c r="E41" i="6"/>
  <c r="F41" i="6" s="1"/>
  <c r="G41" i="6" s="1"/>
  <c r="E42" i="6"/>
  <c r="F42" i="6" s="1"/>
  <c r="G42" i="6" s="1"/>
  <c r="E43" i="6"/>
  <c r="F43" i="6" s="1"/>
  <c r="G43" i="6" s="1"/>
  <c r="E44" i="6"/>
  <c r="F44" i="6" s="1"/>
  <c r="G44" i="6" s="1"/>
  <c r="E45" i="6"/>
  <c r="F45" i="6" s="1"/>
  <c r="G45" i="6" s="1"/>
  <c r="E46" i="6"/>
  <c r="F46" i="6" s="1"/>
  <c r="G46" i="6" s="1"/>
  <c r="E47" i="6"/>
  <c r="F47" i="6" s="1"/>
  <c r="G47" i="6" s="1"/>
  <c r="E48" i="6"/>
  <c r="F48" i="6" s="1"/>
  <c r="G48" i="6" s="1"/>
  <c r="E49" i="6"/>
  <c r="F49" i="6" s="1"/>
  <c r="G49" i="6" s="1"/>
  <c r="E50" i="6"/>
  <c r="F50" i="6" s="1"/>
  <c r="G50" i="6" s="1"/>
  <c r="E51" i="6"/>
  <c r="F51" i="6" s="1"/>
  <c r="G51" i="6" s="1"/>
  <c r="E52" i="6"/>
  <c r="F52" i="6" s="1"/>
  <c r="G52" i="6" s="1"/>
  <c r="E53" i="6"/>
  <c r="F53" i="6" s="1"/>
  <c r="G53" i="6" s="1"/>
  <c r="E54" i="6"/>
  <c r="F54" i="6" s="1"/>
  <c r="G54" i="6" s="1"/>
  <c r="E55" i="6"/>
  <c r="F55" i="6" s="1"/>
  <c r="G55" i="6" s="1"/>
  <c r="E56" i="6"/>
  <c r="F56" i="6" s="1"/>
  <c r="G56" i="6" s="1"/>
  <c r="E57" i="6"/>
  <c r="F57" i="6" s="1"/>
  <c r="G57" i="6" s="1"/>
  <c r="E58" i="6"/>
  <c r="F58" i="6" s="1"/>
  <c r="G58" i="6" s="1"/>
  <c r="E59" i="6"/>
  <c r="F59" i="6" s="1"/>
  <c r="G59" i="6" s="1"/>
  <c r="E60" i="6"/>
  <c r="F60" i="6" s="1"/>
  <c r="G60" i="6" s="1"/>
  <c r="E61" i="6"/>
  <c r="F61" i="6" s="1"/>
  <c r="G61" i="6" s="1"/>
  <c r="E62" i="6"/>
  <c r="F62" i="6" s="1"/>
  <c r="G62" i="6" s="1"/>
  <c r="E63" i="6"/>
  <c r="F63" i="6" s="1"/>
  <c r="G63" i="6" s="1"/>
  <c r="E64" i="6"/>
  <c r="F64" i="6" s="1"/>
  <c r="G64" i="6" s="1"/>
  <c r="E65" i="6"/>
  <c r="F65" i="6" s="1"/>
  <c r="G65" i="6" s="1"/>
  <c r="E66" i="6"/>
  <c r="F66" i="6" s="1"/>
  <c r="G66" i="6" s="1"/>
  <c r="E67" i="6"/>
  <c r="F67" i="6" s="1"/>
  <c r="G67" i="6" s="1"/>
  <c r="E68" i="6"/>
  <c r="F68" i="6" s="1"/>
  <c r="G68" i="6" s="1"/>
  <c r="E69" i="6"/>
  <c r="F69" i="6" s="1"/>
  <c r="G69" i="6" s="1"/>
  <c r="E70" i="6"/>
  <c r="F70" i="6" s="1"/>
  <c r="G70" i="6" s="1"/>
  <c r="E71" i="6"/>
  <c r="F71" i="6" s="1"/>
  <c r="G71" i="6" s="1"/>
  <c r="E72" i="6"/>
  <c r="F72" i="6" s="1"/>
  <c r="G72" i="6" s="1"/>
  <c r="E73" i="6"/>
  <c r="F73" i="6" s="1"/>
  <c r="G73" i="6" s="1"/>
  <c r="E74" i="6"/>
  <c r="F74" i="6" s="1"/>
  <c r="G74" i="6" s="1"/>
  <c r="E75" i="6"/>
  <c r="F75" i="6" s="1"/>
  <c r="G75" i="6" s="1"/>
  <c r="E76" i="6"/>
  <c r="F76" i="6" s="1"/>
  <c r="G76" i="6" s="1"/>
  <c r="E77" i="6"/>
  <c r="F77" i="6" s="1"/>
  <c r="G77" i="6" s="1"/>
  <c r="E79" i="6"/>
  <c r="F79" i="6" s="1"/>
  <c r="G79" i="6" s="1"/>
  <c r="E80" i="6"/>
  <c r="F80" i="6" s="1"/>
  <c r="G80" i="6" s="1"/>
  <c r="E81" i="6"/>
  <c r="F81" i="6" s="1"/>
  <c r="G81" i="6" s="1"/>
  <c r="E82" i="6"/>
  <c r="F82" i="6" s="1"/>
  <c r="G82" i="6" s="1"/>
  <c r="E83" i="6"/>
  <c r="F83" i="6" s="1"/>
  <c r="G83" i="6" s="1"/>
  <c r="E84" i="6"/>
  <c r="F84" i="6" s="1"/>
  <c r="G84" i="6" s="1"/>
  <c r="E85" i="6"/>
  <c r="F85" i="6" s="1"/>
  <c r="G85" i="6" s="1"/>
  <c r="E86" i="6"/>
  <c r="F86" i="6" s="1"/>
  <c r="G86" i="6" s="1"/>
  <c r="E87" i="6"/>
  <c r="F87" i="6" s="1"/>
  <c r="G87" i="6" s="1"/>
  <c r="E88" i="6"/>
  <c r="F88" i="6" s="1"/>
  <c r="G88" i="6" s="1"/>
  <c r="E89" i="6"/>
  <c r="F89" i="6" s="1"/>
  <c r="G89" i="6" s="1"/>
  <c r="E90" i="6"/>
  <c r="F90" i="6" s="1"/>
  <c r="G90" i="6" s="1"/>
  <c r="E91" i="6"/>
  <c r="F91" i="6" s="1"/>
  <c r="G91" i="6" s="1"/>
  <c r="E92" i="6"/>
  <c r="F92" i="6" s="1"/>
  <c r="G92" i="6" s="1"/>
  <c r="E93" i="6"/>
  <c r="F93" i="6" s="1"/>
  <c r="G93" i="6" s="1"/>
  <c r="E94" i="6"/>
  <c r="F94" i="6" s="1"/>
  <c r="G94" i="6" s="1"/>
  <c r="E95" i="6"/>
  <c r="F95" i="6" s="1"/>
  <c r="G95" i="6" s="1"/>
  <c r="E96" i="6"/>
  <c r="F96" i="6" s="1"/>
  <c r="G96" i="6" s="1"/>
  <c r="E97" i="6"/>
  <c r="F97" i="6" s="1"/>
  <c r="G97" i="6" s="1"/>
  <c r="E98" i="6"/>
  <c r="F98" i="6" s="1"/>
  <c r="G98" i="6" s="1"/>
  <c r="E99" i="6"/>
  <c r="F99" i="6" s="1"/>
  <c r="G99" i="6" s="1"/>
  <c r="E100" i="6"/>
  <c r="F100" i="6" s="1"/>
  <c r="G100" i="6" s="1"/>
  <c r="E101" i="6"/>
  <c r="F101" i="6" s="1"/>
  <c r="G101" i="6" s="1"/>
  <c r="E102" i="6"/>
  <c r="F102" i="6" s="1"/>
  <c r="G102" i="6" s="1"/>
  <c r="E103" i="6"/>
  <c r="F103" i="6" s="1"/>
  <c r="G103" i="6" s="1"/>
  <c r="E104" i="6"/>
  <c r="F104" i="6" s="1"/>
  <c r="G104" i="6" s="1"/>
  <c r="E105" i="6"/>
  <c r="F105" i="6" s="1"/>
  <c r="G105" i="6" s="1"/>
  <c r="E106" i="6"/>
  <c r="F106" i="6" s="1"/>
  <c r="G106" i="6" s="1"/>
  <c r="E107" i="6"/>
  <c r="F107" i="6" s="1"/>
  <c r="G107" i="6" s="1"/>
  <c r="E108" i="6"/>
  <c r="F108" i="6" s="1"/>
  <c r="G108" i="6" s="1"/>
  <c r="E22" i="19" l="1"/>
  <c r="F22" i="19" s="1"/>
  <c r="G22" i="19" s="1"/>
  <c r="G31" i="20"/>
  <c r="G30" i="20" s="1"/>
  <c r="E23" i="19" l="1"/>
  <c r="F23" i="19" s="1"/>
  <c r="G23" i="19" s="1"/>
  <c r="E24" i="19" l="1"/>
  <c r="F24" i="19" s="1"/>
  <c r="G24" i="19" s="1"/>
  <c r="E25" i="19" l="1"/>
  <c r="F25" i="19" s="1"/>
  <c r="G25" i="19" s="1"/>
  <c r="E26" i="19" l="1"/>
  <c r="F26" i="19" s="1"/>
  <c r="G26" i="19" s="1"/>
  <c r="E27" i="19" l="1"/>
  <c r="F27" i="19" s="1"/>
  <c r="G27" i="19" s="1"/>
  <c r="E28" i="19" l="1"/>
  <c r="F28" i="19" s="1"/>
  <c r="G28" i="19" s="1"/>
  <c r="E29" i="19" l="1"/>
  <c r="F29" i="19" s="1"/>
  <c r="G29" i="19" s="1"/>
  <c r="E30" i="19" l="1"/>
  <c r="F30" i="19" s="1"/>
  <c r="G30" i="19" s="1"/>
  <c r="E31" i="19" l="1"/>
  <c r="F31" i="19" s="1"/>
  <c r="G31" i="19" s="1"/>
  <c r="E32" i="19" l="1"/>
  <c r="F32" i="19" s="1"/>
  <c r="G32" i="19" s="1"/>
  <c r="E33" i="19"/>
  <c r="F33" i="19" s="1"/>
  <c r="G33" i="19" s="1"/>
  <c r="E34" i="19" l="1"/>
  <c r="F34" i="19" s="1"/>
  <c r="G34" i="19" s="1"/>
  <c r="E35" i="19" l="1"/>
  <c r="F35" i="19" s="1"/>
  <c r="G35" i="19" s="1"/>
  <c r="E36" i="19" l="1"/>
  <c r="F36" i="19" s="1"/>
  <c r="G36" i="19" s="1"/>
  <c r="E37" i="19" l="1"/>
  <c r="F37" i="19" s="1"/>
  <c r="G37" i="19" s="1"/>
  <c r="E38" i="19" l="1"/>
  <c r="F38" i="19" s="1"/>
  <c r="G38" i="19" s="1"/>
  <c r="E39" i="19" l="1"/>
  <c r="F39" i="19" s="1"/>
  <c r="G39" i="19" s="1"/>
  <c r="E40" i="19" l="1"/>
  <c r="F40" i="19" s="1"/>
  <c r="G40" i="19" s="1"/>
  <c r="E41" i="19" l="1"/>
  <c r="F41" i="19" s="1"/>
  <c r="G41" i="19" s="1"/>
  <c r="E42" i="19" l="1"/>
  <c r="F42" i="19" s="1"/>
  <c r="G42" i="19" s="1"/>
  <c r="E43" i="19" l="1"/>
  <c r="F43" i="19" s="1"/>
  <c r="G43" i="19" s="1"/>
  <c r="E44" i="19" l="1"/>
  <c r="F44" i="19" s="1"/>
  <c r="G44" i="19" s="1"/>
  <c r="E45" i="19" l="1"/>
  <c r="F45" i="19" s="1"/>
  <c r="G45" i="19" s="1"/>
  <c r="E46" i="19" l="1"/>
  <c r="F46" i="19" s="1"/>
  <c r="G46" i="19" s="1"/>
  <c r="E47" i="19" l="1"/>
  <c r="F47" i="19" s="1"/>
  <c r="G47" i="19" s="1"/>
  <c r="E48" i="19" l="1"/>
  <c r="F48" i="19" s="1"/>
  <c r="G48" i="19" s="1"/>
  <c r="E49" i="19" l="1"/>
  <c r="F49" i="19" s="1"/>
  <c r="G49" i="19" s="1"/>
  <c r="E50" i="19" l="1"/>
  <c r="F50" i="19" s="1"/>
  <c r="G50" i="19" s="1"/>
  <c r="E51" i="19" l="1"/>
  <c r="F51" i="19" s="1"/>
  <c r="G51" i="19" s="1"/>
  <c r="E52" i="19" l="1"/>
  <c r="F52" i="19" s="1"/>
  <c r="G52" i="19" s="1"/>
  <c r="E53" i="19" l="1"/>
  <c r="F53" i="19" s="1"/>
  <c r="G53" i="19" s="1"/>
  <c r="E54" i="19" l="1"/>
  <c r="F54" i="19" s="1"/>
  <c r="G54" i="19" s="1"/>
  <c r="E55" i="19" l="1"/>
  <c r="F55" i="19" s="1"/>
  <c r="G55" i="19" s="1"/>
  <c r="E56" i="19" l="1"/>
  <c r="F56" i="19" s="1"/>
  <c r="G56" i="19" s="1"/>
  <c r="E57" i="19" l="1"/>
  <c r="F57" i="19" s="1"/>
  <c r="G57" i="19" s="1"/>
  <c r="E58" i="19" l="1"/>
  <c r="F58" i="19" s="1"/>
  <c r="G58" i="19" s="1"/>
  <c r="E59" i="19" l="1"/>
  <c r="F59" i="19" s="1"/>
  <c r="G59" i="19" s="1"/>
  <c r="E60" i="19" l="1"/>
  <c r="F60" i="19" s="1"/>
  <c r="G60" i="19" s="1"/>
  <c r="E61" i="19" l="1"/>
  <c r="F61" i="19" s="1"/>
  <c r="G61" i="19" s="1"/>
  <c r="E62" i="19" l="1"/>
  <c r="F62" i="19" s="1"/>
  <c r="G62" i="19" s="1"/>
  <c r="E63" i="19" l="1"/>
  <c r="F63" i="19" s="1"/>
  <c r="G63" i="19" s="1"/>
  <c r="E64" i="19" l="1"/>
  <c r="F64" i="19" s="1"/>
  <c r="G64" i="19" s="1"/>
  <c r="E65" i="19" l="1"/>
  <c r="F65" i="19" s="1"/>
  <c r="G65" i="19" s="1"/>
  <c r="E66" i="19" l="1"/>
  <c r="F66" i="19" s="1"/>
  <c r="G66" i="19" s="1"/>
  <c r="E67" i="19" l="1"/>
  <c r="F67" i="19" s="1"/>
  <c r="G67" i="19" s="1"/>
  <c r="E68" i="19" l="1"/>
  <c r="F68" i="19" s="1"/>
  <c r="G68" i="19" s="1"/>
  <c r="E69" i="19" l="1"/>
  <c r="F69" i="19" s="1"/>
  <c r="G69" i="19" s="1"/>
  <c r="E70" i="19" l="1"/>
  <c r="F70" i="19" s="1"/>
  <c r="G70" i="19" s="1"/>
  <c r="E71" i="19" l="1"/>
  <c r="F71" i="19" s="1"/>
  <c r="G71" i="19" s="1"/>
  <c r="E72" i="19" l="1"/>
  <c r="F72" i="19" s="1"/>
  <c r="G72" i="19" s="1"/>
  <c r="E73" i="19" l="1"/>
  <c r="F73" i="19" s="1"/>
  <c r="G73" i="19" s="1"/>
  <c r="E74" i="19" l="1"/>
  <c r="F74" i="19" s="1"/>
  <c r="G74" i="19" s="1"/>
  <c r="E75" i="19" l="1"/>
  <c r="F75" i="19" s="1"/>
  <c r="G75" i="19" s="1"/>
  <c r="E76" i="19" l="1"/>
  <c r="F76" i="19" s="1"/>
  <c r="G76" i="19" s="1"/>
  <c r="E77" i="19" l="1"/>
  <c r="F77" i="19" s="1"/>
  <c r="G77" i="19" s="1"/>
  <c r="E78" i="19" l="1"/>
  <c r="F78" i="19" s="1"/>
  <c r="G78" i="19" s="1"/>
  <c r="E79" i="19" l="1"/>
  <c r="F79" i="19" s="1"/>
  <c r="G79" i="19" s="1"/>
  <c r="E80" i="19" l="1"/>
  <c r="F80" i="19" s="1"/>
  <c r="G80" i="19" s="1"/>
  <c r="E81" i="19" l="1"/>
  <c r="F81" i="19" s="1"/>
  <c r="G81" i="19" s="1"/>
  <c r="E82" i="19" l="1"/>
  <c r="F82" i="19" s="1"/>
  <c r="G82" i="19" s="1"/>
  <c r="E83" i="19" l="1"/>
  <c r="F83" i="19" s="1"/>
  <c r="G83" i="19" s="1"/>
  <c r="E84" i="19" l="1"/>
  <c r="F84" i="19" s="1"/>
  <c r="G84" i="19" s="1"/>
  <c r="E85" i="19" l="1"/>
  <c r="F85" i="19" s="1"/>
  <c r="G85" i="19" s="1"/>
  <c r="E86" i="19" l="1"/>
  <c r="F86" i="19" s="1"/>
  <c r="G86" i="19" s="1"/>
  <c r="E87" i="19" l="1"/>
  <c r="F87" i="19" s="1"/>
  <c r="G87" i="19" s="1"/>
  <c r="E88" i="19" l="1"/>
  <c r="F88" i="19" s="1"/>
  <c r="G88" i="19" s="1"/>
  <c r="E89" i="19" l="1"/>
  <c r="F89" i="19" s="1"/>
  <c r="G89" i="19" s="1"/>
  <c r="E90" i="19" l="1"/>
  <c r="F90" i="19" s="1"/>
  <c r="G90" i="19" s="1"/>
  <c r="E91" i="19" l="1"/>
  <c r="F91" i="19" s="1"/>
  <c r="G91" i="19" s="1"/>
  <c r="E92" i="19" l="1"/>
  <c r="F92" i="19" s="1"/>
  <c r="G92" i="19" s="1"/>
  <c r="E93" i="19" l="1"/>
  <c r="F93" i="19" s="1"/>
  <c r="G93" i="19" s="1"/>
  <c r="E94" i="19" l="1"/>
  <c r="F94" i="19" s="1"/>
  <c r="G94" i="19" s="1"/>
  <c r="E95" i="19" l="1"/>
  <c r="F95" i="19" l="1"/>
  <c r="G95" i="19" s="1"/>
  <c r="E96" i="19"/>
  <c r="F96" i="19" s="1"/>
  <c r="G96"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<sst xmlns="http://schemas.openxmlformats.org/spreadsheetml/2006/main" count="687" uniqueCount="230">
  <si>
    <t>►</t>
  </si>
  <si>
    <t>Lægemidler</t>
  </si>
  <si>
    <t>ATC-kode</t>
  </si>
  <si>
    <t>Styrke</t>
  </si>
  <si>
    <t>Pakningsstørrelse</t>
  </si>
  <si>
    <t>Pris (AIP)</t>
  </si>
  <si>
    <t>…</t>
  </si>
  <si>
    <t>Resultater</t>
  </si>
  <si>
    <t>[Intervention]</t>
  </si>
  <si>
    <t>[Komparator]</t>
  </si>
  <si>
    <t>Forskel</t>
  </si>
  <si>
    <t xml:space="preserve">Totale omkostninger </t>
  </si>
  <si>
    <t>Totale leveår</t>
  </si>
  <si>
    <t>Totale QALY</t>
  </si>
  <si>
    <t>Forskel i omkostninger pr. vundet leveår</t>
  </si>
  <si>
    <t>Forskel i omkostningerne pr. vundet QALY (ICER)</t>
  </si>
  <si>
    <t>Totale budgetkonsekvenser, [mio.] DKK, ikke-diskonterede tal</t>
  </si>
  <si>
    <t>År 1</t>
  </si>
  <si>
    <t>År 2</t>
  </si>
  <si>
    <t>År 3</t>
  </si>
  <si>
    <t>År 4</t>
  </si>
  <si>
    <t>År 5</t>
  </si>
  <si>
    <t>Generel dødelighed for den danske befolkning</t>
  </si>
  <si>
    <t>Cykluslængde (uger)</t>
  </si>
  <si>
    <t>Alder</t>
  </si>
  <si>
    <t>1-års sandsynlighed mand</t>
  </si>
  <si>
    <t>1-års sandsynlighed kvinde</t>
  </si>
  <si>
    <t>Vægtet 1-års sandsynlighed efter køn</t>
  </si>
  <si>
    <t>Konvertering til rate</t>
  </si>
  <si>
    <t>Konvertering til sandsynlighed for cykluslængden</t>
  </si>
  <si>
    <t>Versionslog</t>
  </si>
  <si>
    <t>Version</t>
  </si>
  <si>
    <t>Dato</t>
  </si>
  <si>
    <t>Ændringer</t>
  </si>
  <si>
    <t>2.0</t>
  </si>
  <si>
    <t>Cost-utility analyse</t>
  </si>
  <si>
    <t>Lægemiddelomkostninger</t>
  </si>
  <si>
    <t>Patientomkostninger</t>
  </si>
  <si>
    <t>Administrationsform</t>
  </si>
  <si>
    <t>Instruktioner til anvendelse af Excel-filen</t>
  </si>
  <si>
    <t>Excel-filen Nøgletalsoplysninger inkl. generel dødelighed for den danske befolkning er lagt på Medicinrådets hjemmeside</t>
  </si>
  <si>
    <t>Formalia for excelmodeller indsendt til Medicinrådet</t>
  </si>
  <si>
    <t>Vælg</t>
  </si>
  <si>
    <t>F.eks. Incidens for bivirkning A</t>
  </si>
  <si>
    <t>F.eks. Monitoreringsfrekvens i stadie A</t>
  </si>
  <si>
    <t>F.eks. Administrationsfrekvens for lægemiddel A per cyklus</t>
  </si>
  <si>
    <t>Administration</t>
  </si>
  <si>
    <t>F.eks. Parameter for ekstrapoleringsmodel 1 for behandlingsvarighed for lægemiddel A</t>
  </si>
  <si>
    <t>F.eks. RDI for lægemiddel A</t>
  </si>
  <si>
    <t>F.eks. Dosis for lægemiddel A</t>
  </si>
  <si>
    <t>Nytteværdier</t>
  </si>
  <si>
    <t>F.eks. HR for OS ml a og b</t>
  </si>
  <si>
    <t>F.eks. Parameter for ekstrapoleringsmodel 1 for OS</t>
  </si>
  <si>
    <t>Effekt</t>
  </si>
  <si>
    <t>Fra [navn på studie]</t>
  </si>
  <si>
    <t>Patientkarakteristika</t>
  </si>
  <si>
    <t>Fordeling</t>
  </si>
  <si>
    <t>Standardfejl</t>
  </si>
  <si>
    <t>Parameterværdi (gennemsnit)</t>
  </si>
  <si>
    <t>Parameternavn</t>
  </si>
  <si>
    <t>Inkluderet i PSA</t>
  </si>
  <si>
    <t>Kategori</t>
  </si>
  <si>
    <t>PSA Input</t>
  </si>
  <si>
    <t>Opsummering af PSA resultater</t>
  </si>
  <si>
    <t>Omkostninger</t>
  </si>
  <si>
    <t>QALY</t>
  </si>
  <si>
    <t>Inkrementelle omkostninger</t>
  </si>
  <si>
    <t>Inkrementelle QALYs</t>
  </si>
  <si>
    <t>ICER</t>
  </si>
  <si>
    <t>Intervention</t>
  </si>
  <si>
    <t>Komparator</t>
  </si>
  <si>
    <t>Gennemsnit</t>
  </si>
  <si>
    <t>SD</t>
  </si>
  <si>
    <t>Min</t>
  </si>
  <si>
    <t>Max</t>
  </si>
  <si>
    <t>Inkrementelle</t>
  </si>
  <si>
    <t>Total LY</t>
  </si>
  <si>
    <t>Total QALY</t>
  </si>
  <si>
    <t>Total omkostninger</t>
  </si>
  <si>
    <t>Øvrige</t>
  </si>
  <si>
    <t>CE analyse</t>
  </si>
  <si>
    <t>Gennemsnit PSA</t>
  </si>
  <si>
    <t>Iteration</t>
  </si>
  <si>
    <t>18-29</t>
  </si>
  <si>
    <t>30-39</t>
  </si>
  <si>
    <t>40-49</t>
  </si>
  <si>
    <t>50-69</t>
  </si>
  <si>
    <t>70-79</t>
  </si>
  <si>
    <t>80+</t>
  </si>
  <si>
    <t>Aldersjusteringsindeks</t>
  </si>
  <si>
    <t>Populationsnorm</t>
  </si>
  <si>
    <t>Startalder i interval</t>
  </si>
  <si>
    <t>Aldersintervaller</t>
  </si>
  <si>
    <t>Aldersjusteringsindeks baseret på startalder i modellen</t>
  </si>
  <si>
    <t>Udfyld</t>
  </si>
  <si>
    <t>F.eks. Nytteværdi i stadie A</t>
  </si>
  <si>
    <t>F.eks. Andel der modtager behandling C</t>
  </si>
  <si>
    <t>F.eks. Behandlingsvarighed for behandling C</t>
  </si>
  <si>
    <t>F.eks. Antal indlæggelsesdage i stadie A</t>
  </si>
  <si>
    <t>F.eks. Vægt i modellen</t>
  </si>
  <si>
    <t>Feks. Alder i modellen</t>
  </si>
  <si>
    <t>Kilde/antagelse for standardfejl</t>
  </si>
  <si>
    <t>Budgetkonsekvensanalyse</t>
  </si>
  <si>
    <t>Scenarie: Anbefaling</t>
  </si>
  <si>
    <t>Scenarie: Ikke-anbefaling</t>
  </si>
  <si>
    <t>I alt</t>
  </si>
  <si>
    <t>-</t>
  </si>
  <si>
    <t>Lægemiddelomkostninger pr. patient</t>
  </si>
  <si>
    <t>Samlede lægemiddelomkostninger</t>
  </si>
  <si>
    <t>Antallet af nye patienter for hvert år fordelt efter, hvilken behandling de opstarter</t>
  </si>
  <si>
    <t>Behandlingsår 1</t>
  </si>
  <si>
    <t>Behandlingsår 2</t>
  </si>
  <si>
    <t>Behandlingsår 3</t>
  </si>
  <si>
    <t>Behandlingsår 4</t>
  </si>
  <si>
    <t>Behandlingsår 5</t>
  </si>
  <si>
    <t>Lægemiddelomkostninger for efterfølgende behandling</t>
  </si>
  <si>
    <t>Sygdomshåndtering</t>
  </si>
  <si>
    <t>Behandlingsmonitorering</t>
  </si>
  <si>
    <t>Håndtering af uønskede hændelser</t>
  </si>
  <si>
    <t>Intervention: [Lægemiddel A]</t>
  </si>
  <si>
    <t>Intervention: [Lægemiddel B]</t>
  </si>
  <si>
    <t>Komparator: [Lægemiddel C]</t>
  </si>
  <si>
    <t>Komparator: [Lægemiddel D]</t>
  </si>
  <si>
    <t xml:space="preserve"> [80]</t>
  </si>
  <si>
    <t xml:space="preserve"> [15]</t>
  </si>
  <si>
    <r>
      <t xml:space="preserve">Nedenstående er beregningerne, som ligger til grund for budgetkonsekvensanalysen. Disse celler må </t>
    </r>
    <r>
      <rPr>
        <b/>
        <i/>
        <u/>
        <sz val="11"/>
        <color theme="1"/>
        <rFont val="Calibri"/>
        <family val="2"/>
      </rPr>
      <t>ikke</t>
    </r>
    <r>
      <rPr>
        <b/>
        <i/>
        <sz val="11"/>
        <color theme="1"/>
        <rFont val="Calibri"/>
        <family val="2"/>
      </rPr>
      <t xml:space="preserve"> ændres.</t>
    </r>
  </si>
  <si>
    <t>Input</t>
  </si>
  <si>
    <t>Samlede øvrige regionale hospitalsomkostninger</t>
  </si>
  <si>
    <t xml:space="preserve">Modellen skal være fuldt sporbar. Dette betyder at det skal være muligt at ændre alle input i modellen, og at alle cellers forudsætninger og afhængigheder skal kunne spores. Der må derfor ikke være skjulte faner, skjulte celler eller kæder til eksterne links. </t>
  </si>
  <si>
    <t xml:space="preserve">Modellen skal være dynamisk, så modellen automatisk opdaterer alle resultater, figurer, input i følsomhedsanalyser mv. når én parameter ændres. </t>
  </si>
  <si>
    <t>Modellens input skal være fuldt tilpasset til dansk klinisk praksis, og alle input skal være angivet med kilder i selve Excel-modellen. Ansøger skal fjerne alt indhold i modellen, der ikke er relevant for ansøgningen til Medicinrådet.</t>
  </si>
  <si>
    <t xml:space="preserve">Ansøger skal have udført en grundig validering af den indsendte model, således at beregninger og parameterestimater er korrekte. </t>
  </si>
  <si>
    <t xml:space="preserve">Modellen skal kun anvende makroer til at udføre følsomhedsanalyser, idet en bredere anvendelse svækker transparens af beregningerne i modellen. </t>
  </si>
  <si>
    <t>Modellen skal være cerfiticeret jf. Medicinrådets tjekliste for formkrav ved teknisk validering.</t>
  </si>
  <si>
    <r>
      <t>Instruktioner: Tabellen skal udfyldes og fungerer som</t>
    </r>
    <r>
      <rPr>
        <b/>
        <i/>
        <sz val="11"/>
        <rFont val="Calibri"/>
        <family val="2"/>
        <scheme val="minor"/>
      </rPr>
      <t xml:space="preserve"> input</t>
    </r>
    <r>
      <rPr>
        <b/>
        <i/>
        <sz val="11"/>
        <color theme="1"/>
        <rFont val="Calibri"/>
        <family val="2"/>
        <scheme val="minor"/>
      </rPr>
      <t xml:space="preserve"> for alle oplysninger om styrke, pakningsstørrelse, lægemiddelpriser mv. Medicinrådet anvender denne fane til opdatering af lægemiddelpriser fra AIP til SAIP, og derfor skal cellerne linkes til alle relevante celler i modellen, så resultater mv. opdateres, når Medicinrådet opdaterer denne tabel. Vær opmærksom på, at alle de mulige pakningskombinationer inkluderes i tabellen og integreres dynamisk i modellen, så beregningen af lægemiddelomkostningerne altid baseres på de billigste pakningskombinationer - også ved ændringer i AIP-prisen.</t>
    </r>
  </si>
  <si>
    <t>Forventet andel kvinder i dansk klinisk praksis</t>
  </si>
  <si>
    <t xml:space="preserve">Øvrige omkostninger </t>
  </si>
  <si>
    <t>Øvrige regionale hospitalsomkostninger pr. patient</t>
  </si>
  <si>
    <t xml:space="preserve">Resultater, diskonterede estimater, halvcykluskorrigeret (hvor relevant) og korrigeret for baggrundsdødelighed </t>
  </si>
  <si>
    <t>1.0</t>
  </si>
  <si>
    <t>Leveår i [Stadie A]</t>
  </si>
  <si>
    <t>Leveår i [Stadie B]</t>
  </si>
  <si>
    <t>Fremskrevne patientbevægelser</t>
  </si>
  <si>
    <t>Behandlingsvarighed [lægemiddel A]</t>
  </si>
  <si>
    <t>Behandlingsvarighed [lægemiddel B]</t>
  </si>
  <si>
    <t>Behandlingsvarighed [lægemiddel C]</t>
  </si>
  <si>
    <t xml:space="preserve">Patienternes fordeling i modellens stadier over modellens tidshorisont </t>
  </si>
  <si>
    <t>Øvrige regionale hospitalsomkostninger</t>
  </si>
  <si>
    <t>Total ved anbefaling</t>
  </si>
  <si>
    <t>Regionale omkostninger ved ikke-anbefaling</t>
  </si>
  <si>
    <t>Total ved ikke-anbefaling</t>
  </si>
  <si>
    <t>Totale budgetkonsekvenser</t>
  </si>
  <si>
    <t>Regionale omkostninger ved anbefaling    </t>
  </si>
  <si>
    <t>Samlede omkostninger</t>
  </si>
  <si>
    <t>Antal patienter i år 2</t>
  </si>
  <si>
    <t>Antal patienter i år 3</t>
  </si>
  <si>
    <t>Antal patienter i år 4</t>
  </si>
  <si>
    <t>Antal patienter i år 5</t>
  </si>
  <si>
    <t>Patientoptag (%)</t>
  </si>
  <si>
    <t>Instruktioner: Kopiér dette ark til Excel-modellen, og link den til de relevante celler i modellen.</t>
  </si>
  <si>
    <t>Arkene tilpasses herefter til den konkrete sag</t>
  </si>
  <si>
    <t>[Lægemiddel A]</t>
  </si>
  <si>
    <t>[Lægemiddel B]</t>
  </si>
  <si>
    <t>[Lægemiddel C]</t>
  </si>
  <si>
    <t>[Lægemiddel D]</t>
  </si>
  <si>
    <t>QALY i [Stadie A]</t>
  </si>
  <si>
    <t>QALY i [Stadie B]</t>
  </si>
  <si>
    <t>Omkostninger pr. patient for intervention (udiskonterede)</t>
  </si>
  <si>
    <t>Omkostninger pr. patient for komparator (udiskonterede)</t>
  </si>
  <si>
    <r>
      <t>Patientoptag (%)</t>
    </r>
    <r>
      <rPr>
        <sz val="11"/>
        <color theme="1"/>
        <rFont val="Calibri"/>
        <family val="2"/>
        <scheme val="minor"/>
      </rPr>
      <t xml:space="preserve"> - Definition af patientoptag skal følge Medicinrådets vejledende dokument for budgetkonsekvensanalyse</t>
    </r>
  </si>
  <si>
    <r>
      <t xml:space="preserve">Forventet antal patienter i år 1 til 5 </t>
    </r>
    <r>
      <rPr>
        <sz val="11"/>
        <color theme="1"/>
        <rFont val="Calibri"/>
        <family val="2"/>
        <scheme val="minor"/>
      </rPr>
      <t>- Definition af forventet patientantal skal følge Medicinrådets vejledende dokument for budgetkonsekvensanalyse</t>
    </r>
  </si>
  <si>
    <t xml:space="preserve">Instruktioner: Kopiér dette ark til Excel-modellen, og udfyld og link de hvide celler til de relevante celler i modellen. </t>
  </si>
  <si>
    <t>Modellerede gennemsnit (mdr.), ikke-diskonterede tal, halvcykluskorrigeret og korrigeret for baggrundsdødelighed</t>
  </si>
  <si>
    <t xml:space="preserve">Anden omkostning, fx co-medicinering </t>
  </si>
  <si>
    <t>Modellerede gennemsnit (år), ikke-diskonterede tal, halvcykluskorrigeret og korrigeret for baggrundsdødelighed</t>
  </si>
  <si>
    <t>Resultater, diskonterede estimater, halvcykluskorrigeret (hvor relevant) og korrigeret for baggrundsdødelighed</t>
  </si>
  <si>
    <t>Antal patienter i år 1</t>
  </si>
  <si>
    <t xml:space="preserve">Modellen skal være intuitiv og brugervenlig, og der kan med fordel laves faner, hvor alle væsentlige input nemt kan ændres.  </t>
  </si>
  <si>
    <t>Behandlingsmonitorering og/eller sygdomshåndtering</t>
  </si>
  <si>
    <t>Fordeling af efterfølgende behandling</t>
  </si>
  <si>
    <t>Indsæt konvergensplot</t>
  </si>
  <si>
    <t>Omkostningsminimeringsanalyse</t>
  </si>
  <si>
    <t>F.eks. Patienttid forb. med administration i stadie A for behandling A</t>
  </si>
  <si>
    <t>CEAC</t>
  </si>
  <si>
    <t>WTP</t>
  </si>
  <si>
    <t>Fx 10.000</t>
  </si>
  <si>
    <t>Fx 20.000</t>
  </si>
  <si>
    <t>Fx 30.000</t>
  </si>
  <si>
    <t>..</t>
  </si>
  <si>
    <t>[Parameternavn]</t>
  </si>
  <si>
    <t>PSA output</t>
  </si>
  <si>
    <t>Aktiv værdi</t>
  </si>
  <si>
    <t>Angiv antagelser og metode til at tage højde for korrelation mellem parametre</t>
  </si>
  <si>
    <t>Resultater pr. lægemiddel ved kombinationsbehandlinger</t>
  </si>
  <si>
    <t>6. februar 2026</t>
  </si>
  <si>
    <t>Patienternes fordeling i modellens stadier over modellens tidshorisont (Markov traces)</t>
  </si>
  <si>
    <t>Indsæt Markov trace inkl. behandlingsvarighed(er)</t>
  </si>
  <si>
    <t>Indsæt Markov trace for intervention inkl. behandlingsvarighed(er)</t>
  </si>
  <si>
    <t>Indsæt Markov trace for komparator inkl. behandlingsvarighed(er)</t>
  </si>
  <si>
    <t>[navn på stadie A], LY</t>
  </si>
  <si>
    <t>[navn på stadie B], LY</t>
  </si>
  <si>
    <t>[navn på stadie A], QALY</t>
  </si>
  <si>
    <t>[navn på stadie B], QALY</t>
  </si>
  <si>
    <t>[Pladsholder]</t>
  </si>
  <si>
    <r>
      <t xml:space="preserve">Kopier arkene ind i ansøgningens Excel-model, og link dem til de relevante celler. Det vil afhænge af den enkelte analyse, om det er relevant at anvende resultatarket </t>
    </r>
    <r>
      <rPr>
        <i/>
        <sz val="9"/>
        <color theme="1"/>
        <rFont val="Calibri"/>
        <family val="2"/>
      </rPr>
      <t>cost-utility analyse</t>
    </r>
    <r>
      <rPr>
        <sz val="9"/>
        <color theme="1"/>
        <rFont val="Calibri"/>
        <family val="2"/>
      </rPr>
      <t xml:space="preserve"> eller </t>
    </r>
    <r>
      <rPr>
        <i/>
        <sz val="9"/>
        <rFont val="Calibri"/>
        <family val="2"/>
      </rPr>
      <t>omkostningsminimeringsanalys</t>
    </r>
    <r>
      <rPr>
        <sz val="9"/>
        <rFont val="Calibri"/>
        <family val="2"/>
      </rPr>
      <t>e</t>
    </r>
    <r>
      <rPr>
        <sz val="9"/>
        <color theme="1"/>
        <rFont val="Calibri"/>
        <family val="2"/>
      </rPr>
      <t>.</t>
    </r>
  </si>
  <si>
    <t>Alle hvide celler skal udfyldes</t>
  </si>
  <si>
    <t>Medicinrådets vurdering af sundhedsøkonomiske modeller tager generelt udgangspunkt i modelvalideringsværktøjet udviklet af det Canadiske lægemiddelagentur (CADTH)  (Coyle et al., 2024), og ansøger kan derfor med fordel følge angivelserne i dette værktøj som supplement til Medicinrådets metodevejledning.</t>
  </si>
  <si>
    <t>Instruktioner: Kopiér dette ark til Excel-modellen og udfyld de hvide celler.</t>
  </si>
  <si>
    <t>Instruktioner: Kopiér dette ark til Excel-modellen, og udfyld og link de hvide celler til de relevante celler i modellen (Kun for cost-utility analyser)</t>
  </si>
  <si>
    <t>Startalder i modellen (hele år)</t>
  </si>
  <si>
    <t>Instruktioner: Kopiér dette ark til Excel-modellen. Alle parametre, der indgår i PSAen, skal fremgå af denne fane. Det skal være muligt at slå parametre til/fra i denne fane. Alle relevante parametre, der kan være usikkerhed forbundet med, skal indgå i PSAen. Parametre, der ikke er usikkerhed forbundet med, skal ikke indgå i PSAen (f.eks. lægemiddelpriser). Der må tilføjes flere rækker og kolonner, men der må ikke ændres eller slettes i rækkefølgen af kategorierne i kolonne B.</t>
  </si>
  <si>
    <t>Indsæt CE scatterplot, inkl. gns. fra både CE-analysen og PSA'en. Scatterplottet skal indeholde alle fire kvadranter.  Hvis det er en omkostningsanalyse indsættes historgram.</t>
  </si>
  <si>
    <t xml:space="preserve">Indsæt Cost‑Effectiveness
 Acceptability Curve </t>
  </si>
  <si>
    <t>Instruktioner: Kopiér dette ark til Excel-modellen. PSA output for hver iteration skal fremgå i denne fane på både aggregeret  niveau og parameterniveau. Gennemsnilige resultater på tværs af iterationerne skal beregnes og fremgå af række 21. Der må tilføjes flere kolonner, men der må ikke slettes kolonner. Ved omkostningsanalyser skal effektkolonner blot være tomme.</t>
  </si>
  <si>
    <t xml:space="preserve">Patientfordeling henover de fem behandlingsår </t>
  </si>
  <si>
    <t>95 % CI nedre</t>
  </si>
  <si>
    <t>95 % CI øvre</t>
  </si>
  <si>
    <t>Instruktioner: Kopiér dette ark til Excel-modellen. Justeringsindekset (Kolonne G) linkes videre til justering af nytteværdierne.</t>
  </si>
  <si>
    <t>Patientbevægelser</t>
  </si>
  <si>
    <t xml:space="preserve">Ansøger skal altid anvende Medicinrådets to standardfaner for PSA i Excel-modellen (input og output fane). Dette indebærer: </t>
  </si>
  <si>
    <t>Krav vedr. PSA input- og outputfaner</t>
  </si>
  <si>
    <t xml:space="preserve">at output for hver iteration præsenteres i standardfanen ”PSA output” på aggregeret niveau (f.eks. QALYs per stadie, omkostningskategori mv.) og på parameterniveau. </t>
  </si>
  <si>
    <r>
      <t xml:space="preserve">Excel-filen er omdøbt til </t>
    </r>
    <r>
      <rPr>
        <i/>
        <sz val="9"/>
        <color rgb="FF000000"/>
        <rFont val="Calibri"/>
        <family val="2"/>
      </rPr>
      <t>"Standardfaner"</t>
    </r>
    <r>
      <rPr>
        <sz val="9"/>
        <color rgb="FF000000"/>
        <rFont val="Calibri"/>
        <family val="2"/>
      </rPr>
      <t xml:space="preserve">. Fanen </t>
    </r>
    <r>
      <rPr>
        <i/>
        <sz val="9"/>
        <color rgb="FF000000"/>
        <rFont val="Calibri"/>
        <family val="2"/>
      </rPr>
      <t>"Input"</t>
    </r>
    <r>
      <rPr>
        <sz val="9"/>
        <color rgb="FF000000"/>
        <rFont val="Calibri"/>
        <family val="2"/>
      </rPr>
      <t xml:space="preserve"> er tilføjet og erstatter fanen </t>
    </r>
    <r>
      <rPr>
        <i/>
        <sz val="9"/>
        <color rgb="FF000000"/>
        <rFont val="Calibri"/>
        <family val="2"/>
      </rPr>
      <t>"Lægemidler"</t>
    </r>
    <r>
      <rPr>
        <sz val="9"/>
        <color rgb="FF000000"/>
        <rFont val="Calibri"/>
        <family val="2"/>
      </rPr>
      <t xml:space="preserve">. Fanerne </t>
    </r>
    <r>
      <rPr>
        <i/>
        <sz val="9"/>
        <color rgb="FF000000"/>
        <rFont val="Calibri"/>
        <family val="2"/>
      </rPr>
      <t>"Forside"</t>
    </r>
    <r>
      <rPr>
        <sz val="9"/>
        <color rgb="FF000000"/>
        <rFont val="Calibri"/>
        <family val="2"/>
      </rPr>
      <t xml:space="preserve">, </t>
    </r>
    <r>
      <rPr>
        <i/>
        <sz val="9"/>
        <color rgb="FF000000"/>
        <rFont val="Calibri"/>
        <family val="2"/>
      </rPr>
      <t xml:space="preserve">"Omkostningsminimeringsanalyse" </t>
    </r>
    <r>
      <rPr>
        <sz val="9"/>
        <color rgb="FF000000"/>
        <rFont val="Calibri"/>
        <family val="2"/>
      </rPr>
      <t xml:space="preserve">og </t>
    </r>
    <r>
      <rPr>
        <i/>
        <sz val="9"/>
        <color rgb="FF000000"/>
        <rFont val="Calibri"/>
        <family val="2"/>
      </rPr>
      <t>"General dødelighed"</t>
    </r>
    <r>
      <rPr>
        <sz val="9"/>
        <color rgb="FF000000"/>
        <rFont val="Calibri"/>
        <family val="2"/>
      </rPr>
      <t xml:space="preserve"> er opdateret. Fanen </t>
    </r>
    <r>
      <rPr>
        <i/>
        <sz val="9"/>
        <color rgb="FF000000"/>
        <rFont val="Calibri"/>
        <family val="2"/>
      </rPr>
      <t xml:space="preserve">"Cost-utility analyse" </t>
    </r>
    <r>
      <rPr>
        <sz val="9"/>
        <color rgb="FF000000"/>
        <rFont val="Calibri"/>
        <family val="2"/>
      </rPr>
      <t xml:space="preserve">er tilføjet og erstatter fanerner </t>
    </r>
    <r>
      <rPr>
        <i/>
        <sz val="9"/>
        <color rgb="FF000000"/>
        <rFont val="Calibri"/>
        <family val="2"/>
      </rPr>
      <t xml:space="preserve">"Partitioned survival model" </t>
    </r>
    <r>
      <rPr>
        <sz val="9"/>
        <color rgb="FF000000"/>
        <rFont val="Calibri"/>
        <family val="2"/>
      </rPr>
      <t>og</t>
    </r>
    <r>
      <rPr>
        <i/>
        <sz val="9"/>
        <color rgb="FF000000"/>
        <rFont val="Calibri"/>
        <family val="2"/>
      </rPr>
      <t xml:space="preserve"> "Markov model". </t>
    </r>
    <r>
      <rPr>
        <sz val="9"/>
        <color rgb="FF000000"/>
        <rFont val="Calibri"/>
        <family val="2"/>
      </rPr>
      <t>Fanerne</t>
    </r>
    <r>
      <rPr>
        <i/>
        <sz val="9"/>
        <color rgb="FF000000"/>
        <rFont val="Calibri"/>
        <family val="2"/>
      </rPr>
      <t xml:space="preserve"> "Aldersjustering"</t>
    </r>
    <r>
      <rPr>
        <sz val="9"/>
        <color rgb="FF000000"/>
        <rFont val="Calibri"/>
        <family val="2"/>
      </rPr>
      <t>, "</t>
    </r>
    <r>
      <rPr>
        <i/>
        <sz val="9"/>
        <color rgb="FF000000"/>
        <rFont val="Calibri"/>
        <family val="2"/>
      </rPr>
      <t>Budgetkonsekvensanalyse (BIM)"</t>
    </r>
    <r>
      <rPr>
        <sz val="9"/>
        <color rgb="FF000000"/>
        <rFont val="Calibri"/>
        <family val="2"/>
      </rPr>
      <t>, "</t>
    </r>
    <r>
      <rPr>
        <i/>
        <sz val="9"/>
        <color rgb="FF000000"/>
        <rFont val="Calibri"/>
        <family val="2"/>
      </rPr>
      <t xml:space="preserve">PSA_Input" </t>
    </r>
    <r>
      <rPr>
        <sz val="9"/>
        <color rgb="FF000000"/>
        <rFont val="Calibri"/>
        <family val="2"/>
      </rPr>
      <t>og "</t>
    </r>
    <r>
      <rPr>
        <i/>
        <sz val="9"/>
        <color rgb="FF000000"/>
        <rFont val="Calibri"/>
        <family val="2"/>
      </rPr>
      <t xml:space="preserve">PSA_Output" </t>
    </r>
    <r>
      <rPr>
        <sz val="9"/>
        <color rgb="FF000000"/>
        <rFont val="Calibri"/>
        <family val="2"/>
      </rPr>
      <t xml:space="preserve">er tilføjet. </t>
    </r>
  </si>
  <si>
    <t>15. juni 2023</t>
  </si>
  <si>
    <t>2.1</t>
  </si>
  <si>
    <t>18. maj 2026</t>
  </si>
  <si>
    <r>
      <t>Fanen "</t>
    </r>
    <r>
      <rPr>
        <i/>
        <sz val="9"/>
        <color rgb="FF000000"/>
        <rFont val="Calibri"/>
        <family val="2"/>
      </rPr>
      <t xml:space="preserve">Forside" </t>
    </r>
    <r>
      <rPr>
        <sz val="9"/>
        <color rgb="FF000000"/>
        <rFont val="Calibri"/>
        <family val="2"/>
      </rPr>
      <t xml:space="preserve">er opdateret med vejledning i brug af PSA-faner (vejledningen fremgik allerede af Medicinrådets metodevejledning). I fanen </t>
    </r>
    <r>
      <rPr>
        <i/>
        <sz val="9"/>
        <color rgb="FF000000"/>
        <rFont val="Calibri"/>
        <family val="2"/>
      </rPr>
      <t>"PSA_input"</t>
    </r>
    <r>
      <rPr>
        <sz val="9"/>
        <color rgb="FF000000"/>
        <rFont val="Calibri"/>
        <family val="2"/>
      </rPr>
      <t xml:space="preserve"> er kategorien </t>
    </r>
    <r>
      <rPr>
        <i/>
        <sz val="9"/>
        <color rgb="FF000000"/>
        <rFont val="Calibri"/>
        <family val="2"/>
      </rPr>
      <t>Effekt</t>
    </r>
    <r>
      <rPr>
        <sz val="9"/>
        <color rgb="FF000000"/>
        <rFont val="Calibri"/>
        <family val="2"/>
      </rPr>
      <t xml:space="preserve"> omdøbt til </t>
    </r>
    <r>
      <rPr>
        <i/>
        <sz val="9"/>
        <color rgb="FF000000"/>
        <rFont val="Calibri"/>
        <family val="2"/>
      </rPr>
      <t>Patientbevægelser.</t>
    </r>
    <r>
      <rPr>
        <sz val="9"/>
        <color rgb="FF000000"/>
        <rFont val="Calibri"/>
        <family val="2"/>
      </rPr>
      <t xml:space="preserve"> I fanerne</t>
    </r>
    <r>
      <rPr>
        <i/>
        <sz val="9"/>
        <color rgb="FF000000"/>
        <rFont val="Calibri"/>
        <family val="2"/>
      </rPr>
      <t xml:space="preserve"> "Cost-utility analyse" </t>
    </r>
    <r>
      <rPr>
        <sz val="9"/>
        <color rgb="FF000000"/>
        <rFont val="Calibri"/>
        <family val="2"/>
      </rPr>
      <t>og</t>
    </r>
    <r>
      <rPr>
        <i/>
        <sz val="9"/>
        <color rgb="FF000000"/>
        <rFont val="Calibri"/>
        <family val="2"/>
      </rPr>
      <t xml:space="preserve"> "Omkostningsminimeringsanalyse" </t>
    </r>
    <r>
      <rPr>
        <sz val="9"/>
        <color rgb="FF000000"/>
        <rFont val="Calibri"/>
        <family val="2"/>
      </rPr>
      <t xml:space="preserve">er kategorien </t>
    </r>
    <r>
      <rPr>
        <i/>
        <sz val="9"/>
        <color rgb="FF000000"/>
        <rFont val="Calibri"/>
        <family val="2"/>
      </rPr>
      <t>Patienttid</t>
    </r>
    <r>
      <rPr>
        <sz val="9"/>
        <color rgb="FF000000"/>
        <rFont val="Calibri"/>
        <family val="2"/>
      </rPr>
      <t xml:space="preserve"> omdøbt til </t>
    </r>
    <r>
      <rPr>
        <i/>
        <sz val="9"/>
        <color rgb="FF000000"/>
        <rFont val="Calibri"/>
        <family val="2"/>
      </rPr>
      <t>Patientomkostninger</t>
    </r>
    <r>
      <rPr>
        <sz val="9"/>
        <color rgb="FF000000"/>
        <rFont val="Calibri"/>
        <family val="2"/>
      </rPr>
      <t xml:space="preserve">.  </t>
    </r>
  </si>
  <si>
    <t>at standardfanen ”PSA input” er linket til alle relevante inputparametre, så ændringer i Medicinrådets inputfane ændrer parameterværdien i modellen</t>
  </si>
  <si>
    <t>at det er let at slå parametre til og fra via en drop-down liste i Medicinrådets inputfane</t>
  </si>
  <si>
    <t>at der let kan ændres på valg af fordelinger via en drop-down liste i Medicinrådets inputfane.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</si>
</sst>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00"/>
  </numFmts>
  <fonts count="58"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9"/>
      <color rgb="FFFFFFFF"/>
      <name val="Calibri"/>
      <family val="2"/>
      <scheme val="minor"/>
    </font>
    <font>
      <sz val="9"/>
      <color theme="1"/>
      <name val="Calibri"/>
      <family val="2"/>
      <scheme val="minor"/>
    </font>
    <font>
      <sz val="9"/>
      <name val="Calibri"/>
      <family val="2"/>
      <scheme val="minor"/>
    </font>
    <font>
      <b/>
      <sz val="9"/>
      <color theme="1"/>
      <name val="Calibri"/>
      <family val="2"/>
      <scheme val="minor"/>
    </font>
    <font>
      <b/>
      <sz val="9"/>
      <name val="Calibri"/>
      <family val="2"/>
      <scheme val="minor"/>
    </font>
    <font>
      <b/>
      <sz val="14"/>
      <color theme="4"/>
      <name val="Calibri"/>
      <family val="2"/>
      <scheme val="minor"/>
    </font>
    <font>
      <b/>
      <sz val="18"/>
      <color rgb="FF005A55"/>
      <name val="Calibri"/>
      <family val="2"/>
      <scheme val="minor"/>
    </font>
    <font>
      <sz val="11"/>
      <color rgb="FF000000"/>
      <name val="Calibri"/>
      <family val="2"/>
    </font>
    <font>
      <sz val="11"/>
      <color rgb="FF000000"/>
      <name val="Calibri"/>
      <family val="2"/>
    </font>
    <font>
      <sz val="9"/>
      <color rgb="FF000000"/>
      <name val="Calibri"/>
      <family val="2"/>
    </font>
    <font>
      <b/>
      <sz val="11"/>
      <color rgb="FF000000"/>
      <name val="Calibri"/>
      <family val="2"/>
    </font>
    <font>
      <b/>
      <sz val="9"/>
      <color rgb="FFFFFFFF"/>
      <name val="Calibri"/>
      <family val="2"/>
    </font>
    <font>
      <b/>
      <sz val="9"/>
      <color rgb="FF000000"/>
      <name val="Calibri"/>
      <family val="2"/>
    </font>
    <font>
      <b/>
      <sz val="9"/>
      <color theme="1"/>
      <name val="Calibri"/>
      <family val="2"/>
    </font>
    <font>
      <b/>
      <i/>
      <sz val="11"/>
      <color theme="1"/>
      <name val="Calibri"/>
      <family val="2"/>
      <scheme val="minor"/>
    </font>
    <font>
      <sz val="9"/>
      <color theme="1"/>
      <name val="Calibri"/>
      <family val="2"/>
    </font>
    <font>
      <sz val="9"/>
      <color theme="4"/>
      <name val="Calibri"/>
      <family val="2"/>
    </font>
    <font>
      <b/>
      <i/>
      <sz val="11"/>
      <color rgb="FF000000"/>
      <name val="Calibri"/>
      <family val="2"/>
    </font>
    <font>
      <sz val="8"/>
      <name val="Arial"/>
      <family val="2"/>
    </font>
    <font>
      <sz val="11"/>
      <color theme="1"/>
      <name val="Arial"/>
      <family val="2"/>
    </font>
    <font>
      <b/>
      <sz val="11"/>
      <color theme="1"/>
      <name val="Calibri"/>
      <family val="2"/>
    </font>
    <font>
      <b/>
      <sz val="9"/>
      <color theme="0"/>
      <name val="Calibri"/>
      <family val="2"/>
    </font>
    <font>
      <sz val="9"/>
      <name val="Calibri"/>
      <family val="2"/>
    </font>
    <font>
      <b/>
      <i/>
      <sz val="9"/>
      <color rgb="FF000000"/>
      <name val="Calibri"/>
      <family val="2"/>
    </font>
    <font>
      <sz val="9"/>
      <color rgb="FF000000"/>
      <name val="Calibri Light"/>
      <family val="2"/>
      <scheme val="major"/>
    </font>
    <font>
      <b/>
      <sz val="10"/>
      <color theme="0"/>
      <name val="Calibri"/>
      <family val="2"/>
    </font>
    <font>
      <sz val="10"/>
      <color theme="1"/>
      <name val="Calibri"/>
      <family val="2"/>
    </font>
    <font>
      <b/>
      <sz val="9"/>
      <color theme="0"/>
      <name val="Calibri"/>
      <family val="2"/>
      <scheme val="minor"/>
    </font>
    <font>
      <b/>
      <i/>
      <sz val="11"/>
      <color theme="1"/>
      <name val="Calibri"/>
      <family val="2"/>
    </font>
    <font>
      <b/>
      <i/>
      <sz val="11"/>
      <color rgb="FFFF0000"/>
      <name val="Calibri"/>
      <family val="2"/>
    </font>
    <font>
      <b/>
      <sz val="11"/>
      <name val="Calibri"/>
      <family val="2"/>
    </font>
    <font>
      <i/>
      <sz val="11"/>
      <color theme="1"/>
      <name val="Calibri"/>
      <family val="2"/>
    </font>
    <font>
      <b/>
      <sz val="16"/>
      <name val="Calibri"/>
      <family val="2"/>
      <scheme val="minor"/>
    </font>
    <font>
      <b/>
      <i/>
      <sz val="11"/>
      <name val="Calibri"/>
      <family val="2"/>
    </font>
    <font>
      <b/>
      <sz val="16"/>
      <color theme="1"/>
      <name val="Calibri"/>
      <family val="2"/>
    </font>
    <font>
      <b/>
      <i/>
      <u/>
      <sz val="11"/>
      <color theme="1"/>
      <name val="Calibri"/>
      <family val="2"/>
    </font>
    <font>
      <b/>
      <u/>
      <sz val="11"/>
      <color theme="1"/>
      <name val="Calibri"/>
      <family val="2"/>
      <scheme val="minor"/>
    </font>
    <font>
      <b/>
      <i/>
      <sz val="11"/>
      <name val="Calibri"/>
      <family val="2"/>
      <scheme val="minor"/>
    </font>
    <font>
      <i/>
      <sz val="9"/>
      <color theme="1"/>
      <name val="Calibri"/>
      <family val="2"/>
    </font>
    <font>
      <sz val="10"/>
      <color rgb="FF323232"/>
      <name val="Calibri"/>
      <family val="2"/>
      <scheme val="minor"/>
    </font>
    <font>
      <b/>
      <sz val="10"/>
      <color rgb="FF323232"/>
      <name val="Calibri"/>
      <family val="2"/>
      <scheme val="minor"/>
    </font>
    <font>
      <b/>
      <sz val="10"/>
      <color theme="0"/>
      <name val="Calibri"/>
      <family val="2"/>
      <scheme val="minor"/>
    </font>
    <font>
      <sz val="9"/>
      <color theme="0"/>
      <name val="Calibri"/>
      <family val="2"/>
      <scheme val="minor"/>
    </font>
    <font>
      <i/>
      <sz val="11"/>
      <color rgb="FF000000"/>
      <name val="Calibri"/>
      <family val="2"/>
    </font>
    <font>
      <sz val="9"/>
      <color rgb="FF323232"/>
      <name val="Calibri"/>
      <family val="2"/>
      <scheme val="minor"/>
    </font>
    <font>
      <b/>
      <sz val="9"/>
      <color rgb="FF323232"/>
      <name val="Calibri"/>
      <family val="2"/>
      <scheme val="minor"/>
    </font>
    <font>
      <i/>
      <sz val="9"/>
      <color rgb="FF000000"/>
      <name val="Calibri"/>
      <family val="2"/>
    </font>
    <font>
      <i/>
      <sz val="9"/>
      <name val="Calibri"/>
      <family val="2"/>
    </font>
    <font>
      <sz val="10"/>
      <color theme="1"/>
      <name val="Calibri"/>
      <family val="2"/>
      <scheme val="minor"/>
    </font>
    <font>
      <sz val="10"/>
      <color theme="4"/>
      <name val="Calibri"/>
      <family val="2"/>
      <scheme val="minor"/>
    </font>
  </fonts>
  <fills count="20">
    <fill>
      <patternFill patternType="none"/>
    </fill>
    <fill>
      <patternFill patternType="gray125"/>
    </fill>
    <fill>
      <patternFill patternType="solid">
        <fgColor theme="0"/>
        <bgColor indexed="64"/>
      </patternFill>
    </fill>
    <fill>
      <patternFill patternType="solid">
        <fgColor theme="5" tint="-9.9978637043366805E-2"/>
        <bgColor indexed="64"/>
      </patternFill>
    </fill>
    <fill>
      <patternFill patternType="solid">
        <fgColor theme="3"/>
        <bgColor indexed="64"/>
      </patternFill>
    </fill>
    <fill>
      <patternFill patternType="solid">
        <fgColor theme="8" tint="0.79998168889431442"/>
        <bgColor indexed="64"/>
      </patternFill>
    </fill>
    <fill>
      <patternFill patternType="solid">
        <fgColor theme="4"/>
        <bgColor indexed="64"/>
      </patternFill>
    </fill>
    <fill>
      <patternFill patternType="solid">
        <fgColor theme="6" tint="0.749992370372631"/>
        <bgColor indexed="64"/>
      </patternFill>
    </fill>
    <fill>
      <patternFill patternType="solid">
        <fgColor theme="5"/>
        <bgColor indexed="64"/>
      </patternFill>
    </fill>
    <fill>
      <patternFill patternType="solid">
        <fgColor theme="0" tint="-0.249977111117893"/>
        <bgColor indexed="64"/>
      </patternFill>
    </fill>
    <fill>
      <patternFill patternType="solid">
        <fgColor theme="4"/>
        <bgColor rgb="FF000000"/>
      </patternFill>
    </fill>
    <fill>
      <patternFill patternType="solid">
        <fgColor rgb="FFE0E0E0"/>
        <bgColor indexed="64"/>
      </patternFill>
    </fill>
    <fill>
      <patternFill patternType="solid">
        <fgColor theme="0" tint="-0.14999847407452621"/>
        <bgColor indexed="64"/>
      </patternFill>
    </fill>
    <fill>
      <patternFill patternType="mediumGray">
        <fgColor theme="1"/>
        <bgColor theme="8" tint="0.79998168889431442"/>
      </patternFill>
    </fill>
    <fill>
      <patternFill patternType="mediumGray">
        <fgColor theme="1"/>
        <bgColor rgb="FFE0E0E0"/>
      </patternFill>
    </fill>
    <fill>
      <patternFill patternType="solid">
        <fgColor theme="0"/>
        <bgColor rgb="FF000000"/>
      </patternFill>
    </fill>
    <fill>
      <patternFill patternType="solid">
        <fgColor theme="7" tint="0.79998168889431442"/>
        <bgColor indexed="64"/>
      </patternFill>
    </fill>
    <fill>
      <patternFill patternType="solid">
        <fgColor theme="2" tint="-9.9978637043366805E-2"/>
        <bgColor indexed="64"/>
      </patternFill>
    </fill>
    <fill>
      <patternFill patternType="solid">
        <fgColor rgb="FF005F50"/>
        <bgColor rgb="FF000000"/>
      </patternFill>
    </fill>
    <fill>
      <patternFill patternType="solid">
        <fgColor rgb="FFF2F2F2"/>
        <bgColor rgb="FF000000"/>
      </patternFill>
    </fill>
  </fills>
  <borders count="47">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right/>
      <top style="thin">
        <color rgb="FF000000"/>
      </top>
      <bottom style="mediumDashed">
        <color indexed="64"/>
      </bottom>
      <diagonal/>
    </border>
    <border>
      <left style="thin">
        <color indexed="64"/>
      </left>
      <right/>
      <top style="mediumDashed">
        <color indexed="64"/>
      </top>
      <bottom/>
      <diagonal/>
    </border>
    <border>
      <left/>
      <right/>
      <top style="mediumDashed">
        <color indexed="64"/>
      </top>
      <bottom/>
      <diagonal/>
    </border>
    <border>
      <left style="thin">
        <color indexed="64"/>
      </left>
      <right/>
      <top/>
      <bottom style="mediumDashed">
        <color indexed="64"/>
      </bottom>
      <diagonal/>
    </border>
    <border>
      <left/>
      <right/>
      <top/>
      <bottom style="mediumDashed">
        <color indexed="64"/>
      </bottom>
      <diagonal/>
    </border>
    <border>
      <left/>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right style="thin">
        <color rgb="FF000000"/>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s>
  <cellStyleXfs count="14">
    <xf numFmtId="49" fontId="0" fillId="0" borderId="0"/>
    <xf numFmtId="0" fontId="5" fillId="0" borderId="0"/>
    <xf numFmtId="43" fontId="5" fillId="0" borderId="0" applyFont="0" applyFill="0" applyBorder="0" applyAlignment="0" applyProtection="0"/>
    <xf numFmtId="0" fontId="15" fillId="0" borderId="0" applyNumberFormat="0" applyBorder="0" applyAlignment="0"/>
    <xf numFmtId="9" fontId="15" fillId="0" borderId="0" applyFont="0" applyFill="0" applyBorder="0" applyAlignment="0" applyProtection="0"/>
    <xf numFmtId="43" fontId="15" fillId="0" borderId="0" applyFont="0" applyFill="0" applyBorder="0" applyAlignment="0" applyProtection="0"/>
    <xf numFmtId="9" fontId="27"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43" fontId="27" fillId="0" borderId="0" applyFont="0" applyFill="0" applyBorder="0" applyAlignment="0" applyProtection="0"/>
  </cellStyleXfs>
  <cellXfs count="700">
    <xf numFmtId="49" fontId="0" fillId="0" borderId="0" xfId="0"/>
    <xf numFmtId="0" fontId="17" fillId="5" borderId="0" xfId="3" applyNumberFormat="1" applyFont="1" applyFill="1" applyAlignment="1">
      <alignment horizontal="center"/>
    </xf>
    <xf numFmtId="0" fontId="18" fillId="5" borderId="0" xfId="3" applyNumberFormat="1" applyFont="1" applyFill="1"/>
    <xf numFmtId="0" fontId="17" fillId="5" borderId="0" xfId="3" applyNumberFormat="1" applyFont="1" applyFill="1"/>
    <xf numFmtId="164" fontId="17" fillId="5" borderId="0" xfId="5" applyNumberFormat="1" applyFont="1" applyFill="1" applyBorder="1" applyAlignment="1">
      <alignment horizontal="center"/>
    </xf>
    <xf numFmtId="0" fontId="20" fillId="5" borderId="23" xfId="3" applyNumberFormat="1" applyFont="1" applyFill="1" applyBorder="1" applyAlignment="1">
      <alignment horizontal="center"/>
    </xf>
    <xf numFmtId="164" fontId="17" fillId="5" borderId="24" xfId="5" applyNumberFormat="1" applyFont="1" applyFill="1" applyBorder="1" applyAlignment="1">
      <alignment horizontal="center"/>
    </xf>
    <xf numFmtId="0" fontId="20" fillId="5" borderId="25" xfId="3" applyNumberFormat="1" applyFont="1" applyFill="1" applyBorder="1" applyAlignment="1">
      <alignment horizontal="center"/>
    </xf>
    <xf numFmtId="164" fontId="17" fillId="5" borderId="26" xfId="5" applyNumberFormat="1" applyFont="1" applyFill="1" applyBorder="1" applyAlignment="1">
      <alignment horizontal="center"/>
    </xf>
    <xf numFmtId="0" fontId="18" fillId="5" borderId="0" xfId="3" applyNumberFormat="1" applyFont="1" applyFill="1" applyAlignment="1">
      <alignment vertical="top" wrapText="1"/>
    </xf>
    <xf numFmtId="0" fontId="16" fillId="3" borderId="0" xfId="3" applyNumberFormat="1" applyFont="1" applyFill="1" applyBorder="1"/>
    <xf numFmtId="0" fontId="18" fillId="3" borderId="0" xfId="3" applyNumberFormat="1" applyFont="1" applyFill="1" applyBorder="1"/>
    <xf numFmtId="14" fontId="18" fillId="3" borderId="0" xfId="3" applyNumberFormat="1" applyFont="1" applyFill="1" applyBorder="1"/>
    <xf numFmtId="0" fontId="17" fillId="3" borderId="7" xfId="3" applyNumberFormat="1" applyFont="1" applyFill="1" applyBorder="1"/>
    <xf numFmtId="0" fontId="17" fillId="3" borderId="0" xfId="3" applyNumberFormat="1" applyFont="1" applyFill="1" applyBorder="1"/>
    <xf numFmtId="0" fontId="16" fillId="3" borderId="0" xfId="3" applyNumberFormat="1" applyFont="1" applyFill="1" applyBorder="1" applyAlignment="1">
      <alignment horizontal="center"/>
    </xf>
    <xf numFmtId="0" fontId="19" fillId="6" borderId="20" xfId="3" applyNumberFormat="1" applyFont="1" applyFill="1" applyBorder="1" applyAlignment="1">
      <alignment horizontal="center" vertical="center" wrapText="1"/>
    </xf>
    <xf numFmtId="0" fontId="19" fillId="6" borderId="21" xfId="3" applyNumberFormat="1" applyFont="1" applyFill="1" applyBorder="1" applyAlignment="1">
      <alignment horizontal="center" vertical="center" wrapText="1"/>
    </xf>
    <xf numFmtId="0" fontId="19" fillId="6" borderId="22" xfId="3" applyNumberFormat="1" applyFont="1" applyFill="1" applyBorder="1" applyAlignment="1">
      <alignment horizontal="center" vertical="center" wrapText="1"/>
    </xf>
    <xf numFmtId="0" fontId="25" fillId="5" borderId="0" xfId="3" applyNumberFormat="1" applyFont="1" applyFill="1"/>
    <xf numFmtId="0" fontId="15" fillId="5" borderId="0" xfId="3" applyNumberFormat="1" applyFill="1" applyBorder="1" applyAlignment="1">
      <alignment horizontal="center"/>
    </xf>
    <xf numFmtId="0" fontId="15" fillId="3" borderId="0" xfId="3" applyNumberFormat="1" applyFill="1" applyBorder="1" applyAlignment="1">
      <alignment horizontal="center"/>
    </xf>
    <xf numFmtId="49" fontId="14" fillId="5" borderId="0" xfId="0" applyFont="1" applyFill="1" applyAlignment="1">
      <alignment vertical="center"/>
    </xf>
    <xf numFmtId="0" fontId="18" fillId="5" borderId="2" xfId="3" applyNumberFormat="1" applyFont="1" applyFill="1" applyBorder="1"/>
    <xf numFmtId="0" fontId="15" fillId="3" borderId="0" xfId="3" applyNumberFormat="1" applyFill="1" applyBorder="1"/>
    <xf numFmtId="0" fontId="15" fillId="5" borderId="0" xfId="3" applyNumberFormat="1" applyFill="1" applyAlignment="1">
      <alignment horizontal="center"/>
    </xf>
    <xf numFmtId="0" fontId="15" fillId="5" borderId="0" xfId="3" applyNumberFormat="1" applyFill="1"/>
    <xf numFmtId="0" fontId="15" fillId="3" borderId="7" xfId="3" applyNumberFormat="1" applyFill="1" applyBorder="1"/>
    <xf numFmtId="0" fontId="15" fillId="3" borderId="5" xfId="3" applyNumberFormat="1" applyFill="1" applyBorder="1" applyAlignment="1">
      <alignment horizontal="center"/>
    </xf>
    <xf numFmtId="0" fontId="15" fillId="3" borderId="5" xfId="3" applyNumberFormat="1" applyFill="1" applyBorder="1"/>
    <xf numFmtId="0" fontId="15" fillId="5" borderId="2" xfId="3" applyNumberFormat="1" applyFill="1" applyBorder="1" applyAlignment="1">
      <alignment horizontal="center"/>
    </xf>
    <xf numFmtId="0" fontId="17" fillId="3" borderId="0" xfId="3" applyNumberFormat="1" applyFont="1" applyFill="1" applyBorder="1" applyAlignment="1">
      <alignment horizontal="center"/>
    </xf>
    <xf numFmtId="0" fontId="17" fillId="3" borderId="0" xfId="3" applyNumberFormat="1" applyFont="1" applyFill="1" applyBorder="1" applyAlignment="1">
      <alignment horizontal="left"/>
    </xf>
    <xf numFmtId="0" fontId="17" fillId="3" borderId="0" xfId="3" applyNumberFormat="1" applyFont="1" applyFill="1" applyBorder="1" applyAlignment="1">
      <alignment horizontal="center" vertical="center"/>
    </xf>
    <xf numFmtId="14" fontId="20" fillId="3" borderId="0" xfId="3" applyNumberFormat="1" applyFont="1" applyFill="1" applyBorder="1" applyAlignment="1">
      <alignment horizontal="center" vertical="center"/>
    </xf>
    <xf numFmtId="0" fontId="20" fillId="3" borderId="0" xfId="3" applyNumberFormat="1" applyFont="1" applyFill="1" applyBorder="1"/>
    <xf numFmtId="0" fontId="19" fillId="4" borderId="33"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20" xfId="3" applyNumberFormat="1" applyFont="1" applyFill="1" applyBorder="1" applyAlignment="1">
      <alignment horizontal="center" vertical="center" wrapText="1"/>
    </xf>
    <xf numFmtId="0" fontId="19" fillId="4" borderId="31" xfId="3" applyNumberFormat="1" applyFont="1" applyFill="1" applyBorder="1" applyAlignment="1">
      <alignment horizontal="center" vertical="center" wrapText="1"/>
    </xf>
    <xf numFmtId="0" fontId="19" fillId="4" borderId="6" xfId="3" applyNumberFormat="1" applyFont="1" applyFill="1" applyBorder="1" applyAlignment="1">
      <alignment horizontal="center" vertical="center" wrapText="1"/>
    </xf>
    <xf numFmtId="0" fontId="17" fillId="9" borderId="0" xfId="3" applyNumberFormat="1" applyFont="1" applyFill="1"/>
    <xf numFmtId="0" fontId="17" fillId="9" borderId="0" xfId="3" applyNumberFormat="1" applyFont="1" applyFill="1" applyBorder="1"/>
    <xf numFmtId="0" fontId="17" fillId="5" borderId="0" xfId="3" applyNumberFormat="1" applyFont="1" applyFill="1" applyBorder="1" applyAlignment="1">
      <alignment horizontal="center"/>
    </xf>
    <xf numFmtId="0" fontId="17" fillId="5" borderId="2" xfId="3" applyNumberFormat="1" applyFont="1" applyFill="1" applyBorder="1"/>
    <xf numFmtId="0" fontId="18" fillId="5" borderId="6" xfId="3" applyNumberFormat="1" applyFont="1" applyFill="1" applyBorder="1"/>
    <xf numFmtId="0" fontId="18" fillId="5" borderId="5" xfId="3" applyNumberFormat="1" applyFont="1" applyFill="1" applyBorder="1"/>
    <xf numFmtId="0" fontId="15" fillId="5" borderId="7" xfId="3" applyNumberFormat="1" applyFill="1" applyBorder="1" applyAlignment="1">
      <alignment horizontal="center"/>
    </xf>
    <xf numFmtId="0" fontId="17" fillId="5" borderId="7" xfId="3" applyNumberFormat="1" applyFont="1" applyFill="1" applyBorder="1" applyAlignment="1">
      <alignment horizontal="center"/>
    </xf>
    <xf numFmtId="0" fontId="17" fillId="5" borderId="7" xfId="3" applyNumberFormat="1" applyFont="1" applyFill="1" applyBorder="1"/>
    <xf numFmtId="0" fontId="29" fillId="4" borderId="6" xfId="3" applyNumberFormat="1" applyFont="1" applyFill="1" applyBorder="1" applyAlignment="1">
      <alignment horizontal="center" vertical="center"/>
    </xf>
    <xf numFmtId="0" fontId="29" fillId="6" borderId="8" xfId="3" applyNumberFormat="1" applyFont="1" applyFill="1" applyBorder="1" applyAlignment="1">
      <alignment horizontal="center" vertical="center" wrapText="1"/>
    </xf>
    <xf numFmtId="1" fontId="30" fillId="5" borderId="7" xfId="5" applyNumberFormat="1" applyFont="1" applyFill="1" applyBorder="1" applyAlignment="1">
      <alignment horizontal="center"/>
    </xf>
    <xf numFmtId="1" fontId="30" fillId="5" borderId="9" xfId="5" applyNumberFormat="1" applyFont="1" applyFill="1" applyBorder="1" applyAlignment="1">
      <alignment horizontal="center"/>
    </xf>
    <xf numFmtId="0" fontId="29" fillId="4" borderId="5" xfId="3" applyNumberFormat="1" applyFont="1" applyFill="1" applyBorder="1" applyAlignment="1">
      <alignment horizontal="center" vertical="center"/>
    </xf>
    <xf numFmtId="164" fontId="32" fillId="5" borderId="0" xfId="5" applyNumberFormat="1" applyFont="1" applyFill="1" applyBorder="1" applyAlignment="1">
      <alignment horizontal="center"/>
    </xf>
    <xf numFmtId="0" fontId="16" fillId="5" borderId="9" xfId="3" applyNumberFormat="1" applyFont="1" applyFill="1" applyBorder="1" applyAlignment="1">
      <alignment horizontal="center"/>
    </xf>
    <xf numFmtId="0" fontId="16" fillId="5" borderId="1" xfId="3" applyNumberFormat="1" applyFont="1" applyFill="1" applyBorder="1" applyAlignment="1">
      <alignment horizontal="center"/>
    </xf>
    <xf numFmtId="0" fontId="16" fillId="8" borderId="0" xfId="3" applyNumberFormat="1" applyFont="1" applyFill="1" applyBorder="1" applyAlignment="1">
      <alignment horizontal="center"/>
    </xf>
    <xf numFmtId="0" fontId="16" fillId="8" borderId="0" xfId="3" applyNumberFormat="1" applyFont="1" applyFill="1" applyBorder="1"/>
    <xf numFmtId="164" fontId="30" fillId="5" borderId="0" xfId="5" applyNumberFormat="1" applyFont="1" applyFill="1" applyBorder="1" applyAlignment="1">
      <alignment horizontal="center"/>
    </xf>
    <xf numFmtId="164" fontId="30" fillId="5" borderId="1" xfId="5" applyNumberFormat="1" applyFont="1" applyFill="1" applyBorder="1" applyAlignment="1">
      <alignment horizontal="center"/>
    </xf>
    <xf numFmtId="0" fontId="25" fillId="5" borderId="0" xfId="3" applyNumberFormat="1" applyFont="1" applyFill="1" applyAlignment="1">
      <alignment horizontal="left" vertical="top" wrapText="1"/>
    </xf>
    <xf numFmtId="0" fontId="25" fillId="5" borderId="0" xfId="3" applyNumberFormat="1" applyFont="1" applyFill="1" applyBorder="1" applyAlignment="1">
      <alignment horizontal="left" vertical="top" wrapText="1"/>
    </xf>
    <xf numFmtId="2" fontId="4" fillId="3" borderId="0" xfId="0" applyNumberFormat="1" applyFont="1" applyFill="1"/>
    <xf numFmtId="0" fontId="18" fillId="5" borderId="0" xfId="3" applyNumberFormat="1" applyFont="1" applyFill="1" applyBorder="1"/>
    <xf numFmtId="0" fontId="15" fillId="5" borderId="1" xfId="3" applyNumberFormat="1" applyFill="1" applyBorder="1" applyAlignment="1">
      <alignment horizontal="center"/>
    </xf>
    <xf numFmtId="0" fontId="15" fillId="5" borderId="9" xfId="3" applyNumberFormat="1" applyFill="1" applyBorder="1" applyAlignment="1">
      <alignment horizontal="center"/>
    </xf>
    <xf numFmtId="0" fontId="15" fillId="5" borderId="10" xfId="3" applyNumberFormat="1" applyFill="1" applyBorder="1" applyAlignment="1">
      <alignment horizontal="center"/>
    </xf>
    <xf numFmtId="0" fontId="17" fillId="5" borderId="9" xfId="3" applyNumberFormat="1" applyFont="1" applyFill="1" applyBorder="1" applyAlignment="1">
      <alignment horizontal="left"/>
    </xf>
    <xf numFmtId="0" fontId="17" fillId="5" borderId="30" xfId="3" applyNumberFormat="1" applyFont="1" applyFill="1" applyBorder="1" applyAlignment="1">
      <alignment horizontal="left"/>
    </xf>
    <xf numFmtId="0" fontId="17" fillId="5" borderId="0" xfId="3" applyNumberFormat="1" applyFont="1" applyFill="1" applyBorder="1"/>
    <xf numFmtId="0" fontId="17" fillId="5" borderId="1" xfId="3" applyNumberFormat="1" applyFont="1" applyFill="1" applyBorder="1"/>
    <xf numFmtId="0" fontId="17" fillId="5" borderId="10" xfId="3" applyNumberFormat="1" applyFont="1" applyFill="1" applyBorder="1"/>
    <xf numFmtId="49" fontId="35" fillId="4" borderId="3" xfId="0" applyFont="1" applyFill="1" applyBorder="1" applyAlignment="1">
      <alignment horizontal="center" vertical="center"/>
    </xf>
    <xf numFmtId="2" fontId="35" fillId="4" borderId="3" xfId="0" applyNumberFormat="1" applyFont="1" applyFill="1" applyBorder="1" applyAlignment="1">
      <alignment horizontal="center" vertical="center"/>
    </xf>
    <xf numFmtId="49" fontId="9" fillId="8" borderId="32" xfId="0" applyFont="1" applyFill="1" applyBorder="1" applyAlignment="1">
      <alignment horizontal="center"/>
    </xf>
    <xf numFmtId="2" fontId="9" fillId="8" borderId="32" xfId="0" applyNumberFormat="1" applyFont="1" applyFill="1" applyBorder="1" applyAlignment="1">
      <alignment horizontal="center"/>
    </xf>
    <xf numFmtId="164" fontId="9" fillId="8" borderId="32" xfId="0" applyNumberFormat="1" applyFont="1" applyFill="1" applyBorder="1" applyAlignment="1">
      <alignment horizontal="center" vertical="center"/>
    </xf>
    <xf numFmtId="49" fontId="9" fillId="8" borderId="32" xfId="0" applyFont="1" applyFill="1" applyBorder="1" applyAlignment="1">
      <alignment horizontal="center" vertical="center"/>
    </xf>
    <xf numFmtId="49" fontId="9" fillId="8" borderId="30" xfId="0" applyFont="1" applyFill="1" applyBorder="1" applyAlignment="1">
      <alignment horizontal="center"/>
    </xf>
    <xf numFmtId="2" fontId="9" fillId="8" borderId="30" xfId="0" applyNumberFormat="1" applyFont="1" applyFill="1" applyBorder="1" applyAlignment="1">
      <alignment horizontal="center"/>
    </xf>
    <xf numFmtId="49" fontId="9" fillId="8" borderId="30" xfId="0" applyFont="1" applyFill="1" applyBorder="1" applyAlignment="1">
      <alignment horizontal="center" vertical="center"/>
    </xf>
    <xf numFmtId="49" fontId="35" fillId="4" borderId="6" xfId="0" applyFont="1" applyFill="1" applyBorder="1" applyAlignment="1">
      <alignment horizontal="center" vertical="center"/>
    </xf>
    <xf numFmtId="2" fontId="35" fillId="4" borderId="31" xfId="0" applyNumberFormat="1" applyFont="1" applyFill="1" applyBorder="1" applyAlignment="1">
      <alignment horizontal="center" vertical="center"/>
    </xf>
    <xf numFmtId="49" fontId="9" fillId="5" borderId="6" xfId="0" applyFont="1" applyFill="1" applyBorder="1" applyAlignment="1">
      <alignment horizontal="center"/>
    </xf>
    <xf numFmtId="2" fontId="9" fillId="5" borderId="31" xfId="6" applyNumberFormat="1" applyFont="1" applyFill="1" applyBorder="1" applyAlignment="1">
      <alignment horizontal="center"/>
    </xf>
    <xf numFmtId="49" fontId="9" fillId="5" borderId="7" xfId="0" applyFont="1" applyFill="1" applyBorder="1" applyAlignment="1">
      <alignment horizontal="center"/>
    </xf>
    <xf numFmtId="2" fontId="9" fillId="5" borderId="32" xfId="6" applyNumberFormat="1" applyFont="1" applyFill="1" applyBorder="1" applyAlignment="1">
      <alignment horizontal="center"/>
    </xf>
    <xf numFmtId="49" fontId="9" fillId="5" borderId="9" xfId="0" applyFont="1" applyFill="1" applyBorder="1" applyAlignment="1">
      <alignment horizontal="center"/>
    </xf>
    <xf numFmtId="2" fontId="9" fillId="5" borderId="30" xfId="6" applyNumberFormat="1" applyFont="1" applyFill="1" applyBorder="1" applyAlignment="1">
      <alignment horizontal="center"/>
    </xf>
    <xf numFmtId="0" fontId="19" fillId="6" borderId="33" xfId="3" applyNumberFormat="1" applyFont="1" applyFill="1" applyBorder="1" applyAlignment="1">
      <alignment horizontal="center" vertical="center" wrapText="1"/>
    </xf>
    <xf numFmtId="0" fontId="19" fillId="6" borderId="12" xfId="3" applyNumberFormat="1" applyFont="1" applyFill="1" applyBorder="1" applyAlignment="1">
      <alignment horizontal="center" vertical="center" wrapText="1"/>
    </xf>
    <xf numFmtId="0" fontId="19" fillId="6" borderId="31" xfId="3" applyNumberFormat="1" applyFont="1" applyFill="1" applyBorder="1" applyAlignment="1">
      <alignment horizontal="center" vertical="center" wrapText="1"/>
    </xf>
    <xf numFmtId="0" fontId="19" fillId="6" borderId="5" xfId="3" applyNumberFormat="1" applyFont="1" applyFill="1" applyBorder="1" applyAlignment="1">
      <alignment horizontal="center" vertical="center" wrapText="1"/>
    </xf>
    <xf numFmtId="0" fontId="17" fillId="5" borderId="7" xfId="3" applyNumberFormat="1" applyFont="1" applyFill="1" applyBorder="1" applyAlignment="1">
      <alignment horizontal="left"/>
    </xf>
    <xf numFmtId="0" fontId="4" fillId="5" borderId="0" xfId="0" applyNumberFormat="1" applyFont="1" applyFill="1"/>
    <xf numFmtId="0" fontId="4" fillId="7" borderId="0" xfId="0" applyNumberFormat="1" applyFont="1" applyFill="1"/>
    <xf numFmtId="0" fontId="5" fillId="7" borderId="0" xfId="0" applyNumberFormat="1" applyFont="1" applyFill="1"/>
    <xf numFmtId="0" fontId="5" fillId="5" borderId="0" xfId="0" applyNumberFormat="1" applyFont="1" applyFill="1"/>
    <xf numFmtId="0" fontId="14" fillId="7" borderId="0" xfId="0" applyNumberFormat="1" applyFont="1" applyFill="1" applyAlignment="1">
      <alignment vertical="center"/>
    </xf>
    <xf numFmtId="0" fontId="23" fillId="3" borderId="0" xfId="0" applyNumberFormat="1" applyFont="1" applyFill="1"/>
    <xf numFmtId="0" fontId="23" fillId="4" borderId="7" xfId="0" applyNumberFormat="1" applyFont="1" applyFill="1" applyBorder="1"/>
    <xf numFmtId="0" fontId="23" fillId="4" borderId="2" xfId="0" applyNumberFormat="1" applyFont="1" applyFill="1" applyBorder="1"/>
    <xf numFmtId="0" fontId="23" fillId="5" borderId="5" xfId="0" applyNumberFormat="1" applyFont="1" applyFill="1" applyBorder="1"/>
    <xf numFmtId="0" fontId="23" fillId="5" borderId="8" xfId="0" applyNumberFormat="1" applyFont="1" applyFill="1" applyBorder="1"/>
    <xf numFmtId="0" fontId="23" fillId="5" borderId="0" xfId="0" applyNumberFormat="1" applyFont="1" applyFill="1"/>
    <xf numFmtId="0" fontId="13" fillId="5" borderId="0" xfId="0" applyNumberFormat="1" applyFont="1" applyFill="1"/>
    <xf numFmtId="0" fontId="23" fillId="5" borderId="2" xfId="0" applyNumberFormat="1" applyFont="1" applyFill="1" applyBorder="1"/>
    <xf numFmtId="0" fontId="24" fillId="5" borderId="0" xfId="0" applyNumberFormat="1" applyFont="1" applyFill="1"/>
    <xf numFmtId="0" fontId="23" fillId="5" borderId="1" xfId="0" applyNumberFormat="1" applyFont="1" applyFill="1" applyBorder="1"/>
    <xf numFmtId="0" fontId="23" fillId="5" borderId="10" xfId="0" applyNumberFormat="1" applyFont="1" applyFill="1" applyBorder="1"/>
    <xf numFmtId="0" fontId="23" fillId="4" borderId="0" xfId="0" applyNumberFormat="1" applyFont="1" applyFill="1"/>
    <xf numFmtId="0" fontId="23" fillId="4" borderId="9" xfId="0" applyNumberFormat="1" applyFont="1" applyFill="1" applyBorder="1"/>
    <xf numFmtId="0" fontId="23" fillId="4" borderId="1" xfId="0" applyNumberFormat="1" applyFont="1" applyFill="1" applyBorder="1"/>
    <xf numFmtId="0" fontId="23" fillId="4" borderId="10" xfId="0" applyNumberFormat="1" applyFont="1" applyFill="1" applyBorder="1"/>
    <xf numFmtId="0" fontId="34" fillId="3" borderId="0" xfId="0" applyNumberFormat="1" applyFont="1" applyFill="1"/>
    <xf numFmtId="0" fontId="4" fillId="5" borderId="7" xfId="0" applyNumberFormat="1" applyFont="1" applyFill="1" applyBorder="1"/>
    <xf numFmtId="0" fontId="4" fillId="3" borderId="7" xfId="0" applyNumberFormat="1" applyFont="1" applyFill="1" applyBorder="1"/>
    <xf numFmtId="0" fontId="4" fillId="3" borderId="0" xfId="0" applyNumberFormat="1" applyFont="1" applyFill="1"/>
    <xf numFmtId="0" fontId="6" fillId="3" borderId="0" xfId="0" applyNumberFormat="1" applyFont="1" applyFill="1"/>
    <xf numFmtId="0" fontId="22" fillId="5" borderId="0" xfId="0" applyNumberFormat="1" applyFont="1" applyFill="1"/>
    <xf numFmtId="0" fontId="7" fillId="5" borderId="0" xfId="0" applyNumberFormat="1" applyFont="1" applyFill="1"/>
    <xf numFmtId="0" fontId="4" fillId="5" borderId="2" xfId="0" applyNumberFormat="1" applyFont="1" applyFill="1" applyBorder="1"/>
    <xf numFmtId="0" fontId="9" fillId="5" borderId="0" xfId="0" applyNumberFormat="1" applyFont="1" applyFill="1" applyAlignment="1">
      <alignment vertical="center"/>
    </xf>
    <xf numFmtId="0" fontId="8" fillId="4" borderId="6" xfId="0" applyNumberFormat="1" applyFont="1" applyFill="1" applyBorder="1" applyAlignment="1">
      <alignment horizontal="center" vertical="center" wrapText="1"/>
    </xf>
    <xf numFmtId="0" fontId="8" fillId="4" borderId="5" xfId="0" applyNumberFormat="1" applyFont="1" applyFill="1" applyBorder="1" applyAlignment="1">
      <alignment horizontal="center" vertical="center" wrapText="1"/>
    </xf>
    <xf numFmtId="0" fontId="9" fillId="5" borderId="0" xfId="0" applyNumberFormat="1" applyFont="1" applyFill="1"/>
    <xf numFmtId="0" fontId="9" fillId="5" borderId="7" xfId="0" applyNumberFormat="1" applyFont="1" applyFill="1" applyBorder="1" applyAlignment="1">
      <alignment vertical="center"/>
    </xf>
    <xf numFmtId="0" fontId="7" fillId="5" borderId="0" xfId="0" applyNumberFormat="1" applyFont="1" applyFill="1" applyAlignment="1">
      <alignment horizontal="left"/>
    </xf>
    <xf numFmtId="0" fontId="10" fillId="5" borderId="0" xfId="0" applyNumberFormat="1" applyFont="1" applyFill="1" applyAlignment="1">
      <alignment horizontal="right" vertical="center" wrapText="1"/>
    </xf>
    <xf numFmtId="0" fontId="3" fillId="5" borderId="2" xfId="0" applyNumberFormat="1" applyFont="1" applyFill="1" applyBorder="1"/>
    <xf numFmtId="0" fontId="0" fillId="5" borderId="0" xfId="0" applyNumberFormat="1" applyFill="1"/>
    <xf numFmtId="0" fontId="9" fillId="5" borderId="11" xfId="0" applyNumberFormat="1" applyFont="1" applyFill="1" applyBorder="1" applyAlignment="1">
      <alignment horizontal="left" vertical="center"/>
    </xf>
    <xf numFmtId="0" fontId="9" fillId="5" borderId="6" xfId="0" applyNumberFormat="1" applyFont="1" applyFill="1" applyBorder="1" applyAlignment="1">
      <alignment vertical="center"/>
    </xf>
    <xf numFmtId="0" fontId="9" fillId="5" borderId="5" xfId="0" applyNumberFormat="1" applyFont="1" applyFill="1" applyBorder="1" applyAlignment="1">
      <alignment vertical="center"/>
    </xf>
    <xf numFmtId="0" fontId="11" fillId="5" borderId="9" xfId="0" applyNumberFormat="1" applyFont="1" applyFill="1" applyBorder="1" applyAlignment="1">
      <alignment vertical="center"/>
    </xf>
    <xf numFmtId="0" fontId="11" fillId="5" borderId="1" xfId="0" applyNumberFormat="1" applyFont="1" applyFill="1" applyBorder="1" applyAlignment="1">
      <alignment vertical="center"/>
    </xf>
    <xf numFmtId="0" fontId="3" fillId="5" borderId="0" xfId="0" applyNumberFormat="1" applyFont="1" applyFill="1"/>
    <xf numFmtId="0" fontId="11" fillId="5" borderId="15" xfId="0" applyNumberFormat="1" applyFont="1" applyFill="1" applyBorder="1" applyAlignment="1">
      <alignment vertical="center"/>
    </xf>
    <xf numFmtId="0" fontId="11" fillId="5" borderId="4" xfId="0" applyNumberFormat="1" applyFont="1" applyFill="1" applyBorder="1" applyAlignment="1">
      <alignment vertical="center"/>
    </xf>
    <xf numFmtId="0" fontId="11" fillId="5" borderId="0" xfId="0" applyNumberFormat="1" applyFont="1" applyFill="1" applyAlignment="1">
      <alignment horizontal="left" vertical="center"/>
    </xf>
    <xf numFmtId="0" fontId="31" fillId="5" borderId="0" xfId="3" applyNumberFormat="1" applyFont="1" applyFill="1" applyBorder="1" applyAlignment="1">
      <alignment horizontal="left" vertical="top" wrapText="1"/>
    </xf>
    <xf numFmtId="0" fontId="31" fillId="5" borderId="0" xfId="3" applyNumberFormat="1" applyFont="1" applyFill="1" applyBorder="1" applyAlignment="1">
      <alignment horizontal="center" vertical="top" wrapText="1"/>
    </xf>
    <xf numFmtId="0" fontId="17" fillId="5" borderId="0" xfId="3" applyNumberFormat="1" applyFont="1" applyFill="1" applyBorder="1" applyAlignment="1">
      <alignment horizontal="center" vertical="center"/>
    </xf>
    <xf numFmtId="0" fontId="17" fillId="5" borderId="2" xfId="3" applyNumberFormat="1" applyFont="1" applyFill="1" applyBorder="1" applyAlignment="1">
      <alignment horizontal="center"/>
    </xf>
    <xf numFmtId="0" fontId="17" fillId="5" borderId="5" xfId="3" applyNumberFormat="1" applyFont="1" applyFill="1" applyBorder="1"/>
    <xf numFmtId="0" fontId="17" fillId="5" borderId="8" xfId="3" applyNumberFormat="1" applyFont="1" applyFill="1" applyBorder="1"/>
    <xf numFmtId="0" fontId="17" fillId="5" borderId="0" xfId="3" applyNumberFormat="1" applyFont="1" applyFill="1" applyBorder="1" applyAlignment="1">
      <alignment horizontal="left"/>
    </xf>
    <xf numFmtId="0" fontId="17" fillId="5" borderId="1" xfId="3" applyNumberFormat="1" applyFont="1" applyFill="1" applyBorder="1" applyAlignment="1">
      <alignment horizontal="center"/>
    </xf>
    <xf numFmtId="0" fontId="17" fillId="5" borderId="1" xfId="3" applyNumberFormat="1" applyFont="1" applyFill="1" applyBorder="1" applyAlignment="1">
      <alignment horizontal="left"/>
    </xf>
    <xf numFmtId="0" fontId="17" fillId="5" borderId="6" xfId="3" applyNumberFormat="1" applyFont="1" applyFill="1" applyBorder="1"/>
    <xf numFmtId="0" fontId="20" fillId="5" borderId="5" xfId="3" applyNumberFormat="1" applyFont="1" applyFill="1" applyBorder="1" applyAlignment="1">
      <alignment horizontal="left"/>
    </xf>
    <xf numFmtId="0" fontId="20" fillId="5" borderId="5" xfId="3" applyNumberFormat="1" applyFont="1" applyFill="1" applyBorder="1" applyAlignment="1">
      <alignment horizontal="center"/>
    </xf>
    <xf numFmtId="0" fontId="17" fillId="5" borderId="7" xfId="3" applyNumberFormat="1" applyFont="1" applyFill="1" applyBorder="1" applyAlignment="1">
      <alignment horizontal="center" vertical="center"/>
    </xf>
    <xf numFmtId="0" fontId="17" fillId="5" borderId="2" xfId="3" applyNumberFormat="1" applyFont="1" applyFill="1" applyBorder="1" applyAlignment="1">
      <alignment horizontal="center" vertical="center"/>
    </xf>
    <xf numFmtId="0" fontId="17" fillId="5" borderId="9" xfId="3" applyNumberFormat="1" applyFont="1" applyFill="1" applyBorder="1"/>
    <xf numFmtId="0" fontId="17" fillId="5" borderId="32" xfId="3" applyNumberFormat="1" applyFont="1" applyFill="1" applyBorder="1" applyAlignment="1">
      <alignment horizontal="left"/>
    </xf>
    <xf numFmtId="0" fontId="20" fillId="5" borderId="31" xfId="3" applyNumberFormat="1" applyFont="1" applyFill="1" applyBorder="1" applyAlignment="1">
      <alignment horizontal="left"/>
    </xf>
    <xf numFmtId="0" fontId="30" fillId="5" borderId="32" xfId="3" applyNumberFormat="1" applyFont="1" applyFill="1" applyBorder="1"/>
    <xf numFmtId="0" fontId="20" fillId="5" borderId="32" xfId="3" applyNumberFormat="1" applyFont="1" applyFill="1" applyBorder="1" applyAlignment="1">
      <alignment horizontal="left"/>
    </xf>
    <xf numFmtId="0" fontId="15" fillId="3" borderId="2" xfId="3" applyNumberFormat="1" applyFill="1" applyBorder="1" applyAlignment="1">
      <alignment horizontal="center"/>
    </xf>
    <xf numFmtId="0" fontId="9" fillId="5" borderId="9" xfId="0" applyNumberFormat="1" applyFont="1" applyFill="1" applyBorder="1" applyAlignment="1">
      <alignment vertical="center"/>
    </xf>
    <xf numFmtId="0" fontId="9" fillId="5" borderId="1" xfId="0" applyNumberFormat="1" applyFont="1" applyFill="1" applyBorder="1" applyAlignment="1">
      <alignment vertical="center"/>
    </xf>
    <xf numFmtId="0" fontId="35" fillId="6" borderId="11" xfId="0" applyNumberFormat="1" applyFont="1" applyFill="1" applyBorder="1" applyAlignment="1">
      <alignment horizontal="left" vertical="center"/>
    </xf>
    <xf numFmtId="0" fontId="5" fillId="5" borderId="5" xfId="0" applyNumberFormat="1" applyFont="1" applyFill="1" applyBorder="1"/>
    <xf numFmtId="0" fontId="5" fillId="5" borderId="6" xfId="0" applyNumberFormat="1" applyFont="1" applyFill="1" applyBorder="1"/>
    <xf numFmtId="0" fontId="4" fillId="5" borderId="5" xfId="0" applyNumberFormat="1" applyFont="1" applyFill="1" applyBorder="1"/>
    <xf numFmtId="0" fontId="4" fillId="5" borderId="8" xfId="0" applyNumberFormat="1" applyFont="1" applyFill="1" applyBorder="1"/>
    <xf numFmtId="0" fontId="5" fillId="5" borderId="7" xfId="0" applyNumberFormat="1" applyFont="1" applyFill="1" applyBorder="1"/>
    <xf numFmtId="0" fontId="14" fillId="5" borderId="0" xfId="0" applyNumberFormat="1" applyFont="1" applyFill="1" applyAlignment="1">
      <alignment vertical="center"/>
    </xf>
    <xf numFmtId="0" fontId="14" fillId="5" borderId="2" xfId="0" applyNumberFormat="1" applyFont="1" applyFill="1" applyBorder="1" applyAlignment="1">
      <alignment vertical="center"/>
    </xf>
    <xf numFmtId="0" fontId="22" fillId="5" borderId="0" xfId="0" applyNumberFormat="1" applyFont="1" applyFill="1" applyAlignment="1">
      <alignment vertical="top" wrapText="1"/>
    </xf>
    <xf numFmtId="0" fontId="5" fillId="5" borderId="2" xfId="0" applyNumberFormat="1" applyFont="1" applyFill="1" applyBorder="1"/>
    <xf numFmtId="0" fontId="5" fillId="5" borderId="9" xfId="0" applyNumberFormat="1" applyFont="1" applyFill="1" applyBorder="1"/>
    <xf numFmtId="0" fontId="5" fillId="5" borderId="1" xfId="0" applyNumberFormat="1" applyFont="1" applyFill="1" applyBorder="1"/>
    <xf numFmtId="0" fontId="5" fillId="5" borderId="10" xfId="0" applyNumberFormat="1" applyFont="1" applyFill="1" applyBorder="1"/>
    <xf numFmtId="49" fontId="19" fillId="10" borderId="6" xfId="0" applyFont="1" applyFill="1" applyBorder="1" applyAlignment="1">
      <alignment horizontal="left" vertical="center" wrapText="1"/>
    </xf>
    <xf numFmtId="49" fontId="19" fillId="10" borderId="5" xfId="0" applyFont="1" applyFill="1" applyBorder="1" applyAlignment="1">
      <alignment horizontal="left" vertical="center" wrapText="1"/>
    </xf>
    <xf numFmtId="0" fontId="8" fillId="6" borderId="3" xfId="0" applyNumberFormat="1" applyFont="1" applyFill="1" applyBorder="1" applyAlignment="1">
      <alignment horizontal="left" vertical="center" wrapText="1"/>
    </xf>
    <xf numFmtId="0" fontId="35" fillId="6" borderId="3" xfId="0" applyNumberFormat="1" applyFont="1" applyFill="1" applyBorder="1" applyAlignment="1">
      <alignment horizontal="left" vertical="center"/>
    </xf>
    <xf numFmtId="0" fontId="4" fillId="5" borderId="1" xfId="0" applyNumberFormat="1" applyFont="1" applyFill="1" applyBorder="1"/>
    <xf numFmtId="0" fontId="5" fillId="5" borderId="7" xfId="0" applyNumberFormat="1" applyFont="1" applyFill="1" applyBorder="1" applyAlignment="1">
      <alignment vertical="center"/>
    </xf>
    <xf numFmtId="0" fontId="5" fillId="5" borderId="0" xfId="0" applyNumberFormat="1" applyFont="1" applyFill="1" applyAlignment="1">
      <alignment vertical="center"/>
    </xf>
    <xf numFmtId="0" fontId="4" fillId="5" borderId="0" xfId="0" applyNumberFormat="1" applyFont="1" applyFill="1" applyAlignment="1">
      <alignment vertical="center"/>
    </xf>
    <xf numFmtId="0" fontId="4" fillId="7" borderId="0" xfId="0" applyNumberFormat="1" applyFont="1" applyFill="1" applyAlignment="1">
      <alignment vertical="center"/>
    </xf>
    <xf numFmtId="0" fontId="5" fillId="7" borderId="0" xfId="0" applyNumberFormat="1" applyFont="1" applyFill="1" applyAlignment="1">
      <alignment vertical="center"/>
    </xf>
    <xf numFmtId="37" fontId="18" fillId="5" borderId="0" xfId="3" applyNumberFormat="1" applyFont="1" applyFill="1"/>
    <xf numFmtId="0" fontId="28" fillId="5" borderId="0" xfId="3" applyNumberFormat="1" applyFont="1" applyFill="1" applyAlignment="1">
      <alignment horizontal="left" vertical="center" wrapText="1"/>
    </xf>
    <xf numFmtId="0" fontId="19" fillId="6" borderId="34" xfId="3" applyNumberFormat="1" applyFont="1" applyFill="1" applyBorder="1" applyAlignment="1">
      <alignment horizontal="right" vertical="center" wrapText="1"/>
    </xf>
    <xf numFmtId="0" fontId="19" fillId="6" borderId="34" xfId="3" applyNumberFormat="1" applyFont="1" applyFill="1" applyBorder="1" applyAlignment="1">
      <alignment horizontal="center" vertical="center" wrapText="1"/>
    </xf>
    <xf numFmtId="0" fontId="15" fillId="11" borderId="0" xfId="3" applyNumberFormat="1" applyFill="1" applyBorder="1" applyAlignment="1">
      <alignment horizontal="center"/>
    </xf>
    <xf numFmtId="0" fontId="21" fillId="5" borderId="0" xfId="3" applyNumberFormat="1" applyFont="1" applyFill="1" applyBorder="1" applyAlignment="1">
      <alignment horizontal="center" vertical="center" wrapText="1"/>
    </xf>
    <xf numFmtId="0" fontId="21" fillId="11" borderId="0" xfId="3" applyNumberFormat="1" applyFont="1" applyFill="1" applyBorder="1" applyAlignment="1">
      <alignment horizontal="center" vertical="center" wrapText="1"/>
    </xf>
    <xf numFmtId="0" fontId="23" fillId="11" borderId="0" xfId="3" applyNumberFormat="1" applyFont="1" applyFill="1" applyAlignment="1">
      <alignment horizontal="center"/>
    </xf>
    <xf numFmtId="0" fontId="39" fillId="5" borderId="0" xfId="3" applyNumberFormat="1" applyFont="1" applyFill="1" applyBorder="1" applyAlignment="1">
      <alignment vertical="center" wrapText="1"/>
    </xf>
    <xf numFmtId="0" fontId="17" fillId="11" borderId="0" xfId="3" applyNumberFormat="1" applyFont="1" applyFill="1" applyAlignment="1">
      <alignment horizontal="center"/>
    </xf>
    <xf numFmtId="0" fontId="23" fillId="5" borderId="0" xfId="3" applyNumberFormat="1" applyFont="1" applyFill="1" applyAlignment="1">
      <alignment horizontal="center"/>
    </xf>
    <xf numFmtId="49" fontId="40" fillId="5" borderId="0" xfId="0" applyFont="1" applyFill="1"/>
    <xf numFmtId="0" fontId="19" fillId="5" borderId="0" xfId="3" applyNumberFormat="1" applyFont="1" applyFill="1" applyBorder="1" applyAlignment="1">
      <alignment horizontal="right" vertical="center" wrapText="1"/>
    </xf>
    <xf numFmtId="10" fontId="21" fillId="5" borderId="0" xfId="3" applyNumberFormat="1" applyFont="1" applyFill="1" applyBorder="1" applyAlignment="1">
      <alignment horizontal="center" vertical="center" wrapText="1"/>
    </xf>
    <xf numFmtId="0" fontId="19" fillId="11" borderId="0" xfId="3" applyNumberFormat="1" applyFont="1" applyFill="1" applyBorder="1" applyAlignment="1">
      <alignment horizontal="center" vertical="center" wrapText="1"/>
    </xf>
    <xf numFmtId="37" fontId="21" fillId="5" borderId="0" xfId="3" applyNumberFormat="1" applyFont="1" applyFill="1" applyBorder="1" applyAlignment="1">
      <alignment horizontal="center" vertical="center" wrapText="1"/>
    </xf>
    <xf numFmtId="37" fontId="18" fillId="5" borderId="7" xfId="3" applyNumberFormat="1" applyFont="1" applyFill="1" applyBorder="1"/>
    <xf numFmtId="0" fontId="25" fillId="5" borderId="0" xfId="3" applyNumberFormat="1" applyFont="1" applyFill="1" applyBorder="1"/>
    <xf numFmtId="0" fontId="25" fillId="5" borderId="26" xfId="3" applyNumberFormat="1" applyFont="1" applyFill="1" applyBorder="1" applyAlignment="1">
      <alignment horizontal="left" vertical="top" wrapText="1"/>
    </xf>
    <xf numFmtId="0" fontId="21" fillId="5" borderId="0" xfId="3" applyNumberFormat="1" applyFont="1" applyFill="1" applyBorder="1" applyAlignment="1">
      <alignment horizontal="right" vertical="center" wrapText="1"/>
    </xf>
    <xf numFmtId="37" fontId="21" fillId="5" borderId="21" xfId="3" applyNumberFormat="1" applyFont="1" applyFill="1" applyBorder="1" applyAlignment="1">
      <alignment horizontal="center" vertical="center" wrapText="1"/>
    </xf>
    <xf numFmtId="0" fontId="21" fillId="5" borderId="37" xfId="3" applyNumberFormat="1" applyFont="1" applyFill="1" applyBorder="1" applyAlignment="1">
      <alignment horizontal="right" vertical="center" wrapText="1"/>
    </xf>
    <xf numFmtId="0" fontId="15" fillId="5" borderId="38" xfId="3" applyNumberFormat="1" applyFill="1" applyBorder="1" applyAlignment="1">
      <alignment horizontal="center"/>
    </xf>
    <xf numFmtId="49" fontId="40" fillId="5" borderId="39" xfId="0" applyFont="1" applyFill="1" applyBorder="1"/>
    <xf numFmtId="0" fontId="25" fillId="5" borderId="39" xfId="3" applyNumberFormat="1" applyFont="1" applyFill="1" applyBorder="1"/>
    <xf numFmtId="0" fontId="15" fillId="5" borderId="40" xfId="3" applyNumberFormat="1" applyFill="1" applyBorder="1" applyAlignment="1">
      <alignment horizontal="center"/>
    </xf>
    <xf numFmtId="0" fontId="25" fillId="5" borderId="41" xfId="3" applyNumberFormat="1" applyFont="1" applyFill="1" applyBorder="1" applyAlignment="1">
      <alignment horizontal="left" vertical="top" wrapText="1"/>
    </xf>
    <xf numFmtId="0" fontId="36" fillId="5" borderId="26" xfId="3" applyNumberFormat="1" applyFont="1" applyFill="1" applyBorder="1" applyAlignment="1">
      <alignment horizontal="left" vertical="top" wrapText="1"/>
    </xf>
    <xf numFmtId="0" fontId="21" fillId="11" borderId="26" xfId="3" applyNumberFormat="1" applyFont="1" applyFill="1" applyBorder="1" applyAlignment="1">
      <alignment horizontal="center" vertical="center" wrapText="1"/>
    </xf>
    <xf numFmtId="0" fontId="25" fillId="11" borderId="0" xfId="3" applyNumberFormat="1" applyFont="1" applyFill="1" applyBorder="1" applyAlignment="1">
      <alignment horizontal="left" vertical="top" wrapText="1"/>
    </xf>
    <xf numFmtId="164" fontId="17" fillId="5" borderId="2" xfId="3" applyNumberFormat="1" applyFont="1" applyFill="1" applyBorder="1" applyAlignment="1">
      <alignment horizontal="center"/>
    </xf>
    <xf numFmtId="164" fontId="17" fillId="5" borderId="10" xfId="3" applyNumberFormat="1" applyFont="1" applyFill="1" applyBorder="1" applyAlignment="1">
      <alignment horizontal="center"/>
    </xf>
    <xf numFmtId="0" fontId="19" fillId="6" borderId="34" xfId="3" applyNumberFormat="1" applyFont="1" applyFill="1" applyBorder="1" applyAlignment="1">
      <alignment horizontal="left" vertical="center" wrapText="1"/>
    </xf>
    <xf numFmtId="0" fontId="19" fillId="6" borderId="7" xfId="3" applyNumberFormat="1" applyFont="1" applyFill="1" applyBorder="1" applyAlignment="1">
      <alignment horizontal="left" vertical="center" wrapText="1"/>
    </xf>
    <xf numFmtId="0" fontId="29" fillId="6" borderId="31" xfId="3" applyNumberFormat="1" applyFont="1" applyFill="1" applyBorder="1" applyAlignment="1">
      <alignment horizontal="left" vertical="center" wrapText="1"/>
    </xf>
    <xf numFmtId="0" fontId="21" fillId="5" borderId="0" xfId="3" applyNumberFormat="1" applyFont="1" applyFill="1" applyBorder="1" applyAlignment="1">
      <alignment horizontal="left" vertical="center" wrapText="1"/>
    </xf>
    <xf numFmtId="10" fontId="21" fillId="12" borderId="19" xfId="3" applyNumberFormat="1" applyFont="1" applyFill="1" applyBorder="1" applyAlignment="1">
      <alignment horizontal="left" vertical="center" wrapText="1"/>
    </xf>
    <xf numFmtId="0" fontId="21" fillId="12" borderId="19" xfId="3" applyNumberFormat="1" applyFont="1" applyFill="1" applyBorder="1" applyAlignment="1">
      <alignment horizontal="left" vertical="center" wrapText="1"/>
    </xf>
    <xf numFmtId="0" fontId="41" fillId="5" borderId="26" xfId="3" applyNumberFormat="1" applyFont="1" applyFill="1" applyBorder="1" applyAlignment="1">
      <alignment horizontal="left" vertical="center" wrapText="1"/>
    </xf>
    <xf numFmtId="0" fontId="21" fillId="8" borderId="19" xfId="3" applyNumberFormat="1" applyFont="1" applyFill="1" applyBorder="1" applyAlignment="1">
      <alignment horizontal="left" vertical="center" wrapText="1"/>
    </xf>
    <xf numFmtId="0" fontId="38" fillId="5" borderId="0" xfId="3" applyNumberFormat="1" applyFont="1" applyFill="1" applyAlignment="1">
      <alignment vertical="top" wrapText="1"/>
    </xf>
    <xf numFmtId="0" fontId="17" fillId="13" borderId="1" xfId="3" applyNumberFormat="1" applyFont="1" applyFill="1" applyBorder="1" applyAlignment="1">
      <alignment horizontal="center"/>
    </xf>
    <xf numFmtId="0" fontId="19" fillId="14" borderId="1" xfId="3" applyNumberFormat="1" applyFont="1" applyFill="1" applyBorder="1" applyAlignment="1">
      <alignment horizontal="center" vertical="center" wrapText="1"/>
    </xf>
    <xf numFmtId="0" fontId="21" fillId="14" borderId="1" xfId="3" applyNumberFormat="1" applyFont="1" applyFill="1" applyBorder="1" applyAlignment="1">
      <alignment horizontal="center" vertical="center" wrapText="1"/>
    </xf>
    <xf numFmtId="0" fontId="17" fillId="14" borderId="1" xfId="3" applyNumberFormat="1" applyFont="1" applyFill="1" applyBorder="1" applyAlignment="1">
      <alignment horizontal="center"/>
    </xf>
    <xf numFmtId="0" fontId="37" fillId="14" borderId="7" xfId="3" applyNumberFormat="1" applyFont="1" applyFill="1" applyBorder="1" applyAlignment="1">
      <alignment horizontal="center" vertical="center"/>
    </xf>
    <xf numFmtId="0" fontId="37" fillId="14" borderId="0" xfId="3" applyNumberFormat="1" applyFont="1" applyFill="1" applyBorder="1" applyAlignment="1">
      <alignment horizontal="center" vertical="center"/>
    </xf>
    <xf numFmtId="0" fontId="25" fillId="13" borderId="0" xfId="3" applyNumberFormat="1" applyFont="1" applyFill="1" applyBorder="1"/>
    <xf numFmtId="0" fontId="42" fillId="14" borderId="0" xfId="3" applyNumberFormat="1" applyFont="1" applyFill="1" applyBorder="1" applyAlignment="1">
      <alignment horizontal="center" vertical="center"/>
    </xf>
    <xf numFmtId="0" fontId="15" fillId="3" borderId="7" xfId="3" applyNumberFormat="1" applyFill="1" applyBorder="1" applyAlignment="1">
      <alignment horizontal="center"/>
    </xf>
    <xf numFmtId="0" fontId="29" fillId="4" borderId="6" xfId="3" applyNumberFormat="1" applyFont="1" applyFill="1" applyBorder="1" applyAlignment="1">
      <alignment horizontal="left" vertical="center" wrapText="1"/>
    </xf>
    <xf numFmtId="0" fontId="9" fillId="5" borderId="2" xfId="0" applyNumberFormat="1" applyFont="1" applyFill="1" applyBorder="1" applyAlignment="1">
      <alignment vertical="center"/>
    </xf>
    <xf numFmtId="0" fontId="25" fillId="5" borderId="1" xfId="3" applyNumberFormat="1" applyFont="1" applyFill="1" applyBorder="1" applyAlignment="1">
      <alignment horizontal="left" vertical="top" wrapText="1"/>
    </xf>
    <xf numFmtId="0" fontId="17" fillId="5" borderId="0" xfId="3" applyNumberFormat="1" applyFont="1" applyFill="1" applyAlignment="1">
      <alignment horizontal="left"/>
    </xf>
    <xf numFmtId="0" fontId="44" fillId="5" borderId="0" xfId="0" applyNumberFormat="1" applyFont="1" applyFill="1"/>
    <xf numFmtId="0" fontId="9" fillId="2" borderId="3" xfId="0" applyNumberFormat="1" applyFont="1" applyFill="1" applyBorder="1" applyAlignment="1">
      <alignment horizontal="left" vertical="center"/>
    </xf>
    <xf numFmtId="49" fontId="17" fillId="15" borderId="3" xfId="0" applyFont="1" applyFill="1" applyBorder="1" applyAlignment="1">
      <alignment horizontal="left" vertical="center"/>
    </xf>
    <xf numFmtId="0" fontId="10" fillId="2" borderId="3" xfId="0" applyNumberFormat="1" applyFont="1" applyFill="1" applyBorder="1" applyAlignment="1">
      <alignment horizontal="left" vertical="center" wrapText="1"/>
    </xf>
    <xf numFmtId="0" fontId="5" fillId="2" borderId="3" xfId="0" applyNumberFormat="1" applyFont="1" applyFill="1" applyBorder="1"/>
    <xf numFmtId="0" fontId="17" fillId="2" borderId="0" xfId="3" applyNumberFormat="1" applyFont="1" applyFill="1" applyBorder="1"/>
    <xf numFmtId="164" fontId="17" fillId="2" borderId="0" xfId="5" applyNumberFormat="1" applyFont="1" applyFill="1" applyBorder="1" applyAlignment="1">
      <alignment horizontal="left"/>
    </xf>
    <xf numFmtId="0" fontId="20" fillId="2" borderId="0" xfId="3" applyNumberFormat="1" applyFont="1" applyFill="1" applyBorder="1" applyAlignment="1">
      <alignment horizontal="left"/>
    </xf>
    <xf numFmtId="0" fontId="20" fillId="2" borderId="1" xfId="3" applyNumberFormat="1" applyFont="1" applyFill="1" applyBorder="1" applyAlignment="1">
      <alignment horizontal="left"/>
    </xf>
    <xf numFmtId="0" fontId="17" fillId="2" borderId="0" xfId="3" applyNumberFormat="1" applyFont="1" applyFill="1" applyBorder="1" applyAlignment="1">
      <alignment horizontal="left"/>
    </xf>
    <xf numFmtId="0" fontId="17" fillId="2" borderId="1" xfId="3" applyNumberFormat="1" applyFont="1" applyFill="1" applyBorder="1" applyAlignment="1">
      <alignment horizontal="left"/>
    </xf>
    <xf numFmtId="0" fontId="17" fillId="2" borderId="31" xfId="3" applyNumberFormat="1" applyFont="1" applyFill="1" applyBorder="1" applyAlignment="1">
      <alignment horizontal="center" vertical="center"/>
    </xf>
    <xf numFmtId="0" fontId="17" fillId="2" borderId="32" xfId="3" applyNumberFormat="1" applyFont="1" applyFill="1" applyBorder="1" applyAlignment="1">
      <alignment horizontal="center" vertical="center"/>
    </xf>
    <xf numFmtId="0" fontId="17" fillId="2" borderId="30" xfId="3" applyNumberFormat="1" applyFont="1" applyFill="1" applyBorder="1" applyAlignment="1">
      <alignment horizontal="center" vertical="center"/>
    </xf>
    <xf numFmtId="9" fontId="21" fillId="5" borderId="19" xfId="4" applyFont="1" applyFill="1" applyBorder="1" applyAlignment="1">
      <alignment horizontal="center" vertical="center" wrapText="1"/>
    </xf>
    <xf numFmtId="0" fontId="21" fillId="5" borderId="19" xfId="3" applyNumberFormat="1" applyFont="1" applyFill="1" applyBorder="1" applyAlignment="1">
      <alignment horizontal="center" vertical="center" wrapText="1"/>
    </xf>
    <xf numFmtId="0" fontId="36" fillId="16" borderId="6" xfId="3" applyNumberFormat="1" applyFont="1" applyFill="1" applyBorder="1" applyAlignment="1">
      <alignment vertical="center"/>
    </xf>
    <xf numFmtId="0" fontId="36" fillId="16" borderId="9" xfId="3" applyNumberFormat="1" applyFont="1" applyFill="1" applyBorder="1" applyAlignment="1">
      <alignment vertical="center"/>
    </xf>
    <xf numFmtId="0" fontId="21" fillId="5" borderId="1" xfId="3" applyNumberFormat="1" applyFont="1" applyFill="1" applyBorder="1" applyAlignment="1">
      <alignment horizontal="left" vertical="center" wrapText="1"/>
    </xf>
    <xf numFmtId="0" fontId="21" fillId="5" borderId="1" xfId="3" applyNumberFormat="1" applyFont="1" applyFill="1" applyBorder="1" applyAlignment="1">
      <alignment horizontal="center" vertical="center" wrapText="1"/>
    </xf>
    <xf numFmtId="0" fontId="25" fillId="5" borderId="1" xfId="3" applyNumberFormat="1" applyFont="1" applyFill="1" applyBorder="1"/>
    <xf numFmtId="0" fontId="23" fillId="2" borderId="3" xfId="0" applyNumberFormat="1" applyFont="1" applyFill="1" applyBorder="1"/>
    <xf numFmtId="0" fontId="23" fillId="8" borderId="6" xfId="0" applyNumberFormat="1" applyFont="1" applyFill="1" applyBorder="1"/>
    <xf numFmtId="0" fontId="24" fillId="8" borderId="5" xfId="0" applyNumberFormat="1" applyFont="1" applyFill="1" applyBorder="1"/>
    <xf numFmtId="0" fontId="23" fillId="8" borderId="7" xfId="0" applyNumberFormat="1" applyFont="1" applyFill="1" applyBorder="1"/>
    <xf numFmtId="0" fontId="23" fillId="8" borderId="9" xfId="0" applyNumberFormat="1" applyFont="1" applyFill="1" applyBorder="1"/>
    <xf numFmtId="0" fontId="24" fillId="8" borderId="0" xfId="0" applyNumberFormat="1" applyFont="1" applyFill="1"/>
    <xf numFmtId="49" fontId="34" fillId="8" borderId="0" xfId="0" applyFont="1" applyFill="1"/>
    <xf numFmtId="0" fontId="20" fillId="2" borderId="5" xfId="3" applyNumberFormat="1" applyFont="1" applyFill="1" applyBorder="1" applyAlignment="1">
      <alignment horizontal="left"/>
    </xf>
    <xf numFmtId="0" fontId="11" fillId="5" borderId="28" xfId="0" applyNumberFormat="1" applyFont="1" applyFill="1" applyBorder="1" applyAlignment="1">
      <alignment horizontal="left" vertical="center"/>
    </xf>
    <xf numFmtId="49" fontId="34" fillId="8" borderId="0" xfId="0" applyFont="1" applyFill="1" applyAlignment="1">
      <alignment vertical="center"/>
    </xf>
    <xf numFmtId="0" fontId="34" fillId="8" borderId="5" xfId="0" applyNumberFormat="1" applyFont="1" applyFill="1" applyBorder="1"/>
    <xf numFmtId="0" fontId="34" fillId="8" borderId="5" xfId="3" applyNumberFormat="1" applyFont="1" applyFill="1" applyBorder="1" applyAlignment="1">
      <alignment vertical="top" wrapText="1"/>
    </xf>
    <xf numFmtId="0" fontId="34" fillId="8" borderId="8" xfId="0" applyNumberFormat="1" applyFont="1" applyFill="1" applyBorder="1"/>
    <xf numFmtId="0" fontId="34" fillId="8" borderId="0" xfId="3" applyNumberFormat="1" applyFont="1" applyFill="1" applyBorder="1" applyAlignment="1">
      <alignment vertical="top" wrapText="1"/>
    </xf>
    <xf numFmtId="0" fontId="34" fillId="8" borderId="2" xfId="0" applyNumberFormat="1" applyFont="1" applyFill="1" applyBorder="1"/>
    <xf numFmtId="0" fontId="34" fillId="8" borderId="0" xfId="0" applyNumberFormat="1" applyFont="1" applyFill="1"/>
    <xf numFmtId="0" fontId="8" fillId="4" borderId="11" xfId="0" applyNumberFormat="1" applyFont="1" applyFill="1" applyBorder="1" applyAlignment="1">
      <alignment horizontal="center" vertical="center" wrapText="1"/>
    </xf>
    <xf numFmtId="0" fontId="8" fillId="4" borderId="12" xfId="0" applyNumberFormat="1" applyFont="1" applyFill="1" applyBorder="1" applyAlignment="1">
      <alignment horizontal="center" vertical="center" wrapText="1"/>
    </xf>
    <xf numFmtId="0" fontId="7" fillId="5" borderId="0" xfId="0" applyNumberFormat="1" applyFont="1" applyFill="1" applyAlignment="1">
      <alignment horizontal="left" wrapText="1"/>
    </xf>
    <xf numFmtId="0" fontId="35" fillId="4" borderId="11" xfId="0" applyNumberFormat="1" applyFont="1" applyFill="1" applyBorder="1" applyAlignment="1">
      <alignment vertical="center"/>
    </xf>
    <xf numFmtId="49" fontId="47" fillId="5" borderId="12" xfId="0" applyFont="1" applyFill="1" applyBorder="1" applyAlignment="1">
      <alignment vertical="center"/>
    </xf>
    <xf numFmtId="49" fontId="48" fillId="5" borderId="28" xfId="0" applyFont="1" applyFill="1" applyBorder="1" applyAlignment="1">
      <alignment vertical="center"/>
    </xf>
    <xf numFmtId="0" fontId="9" fillId="5" borderId="1" xfId="0" applyNumberFormat="1" applyFont="1" applyFill="1" applyBorder="1" applyAlignment="1">
      <alignment horizontal="left" vertical="center"/>
    </xf>
    <xf numFmtId="0" fontId="11" fillId="5" borderId="12" xfId="0" applyNumberFormat="1" applyFont="1" applyFill="1" applyBorder="1" applyAlignment="1">
      <alignment horizontal="left" vertical="center"/>
    </xf>
    <xf numFmtId="0" fontId="11" fillId="5" borderId="5" xfId="0" applyNumberFormat="1" applyFont="1" applyFill="1" applyBorder="1" applyAlignment="1">
      <alignment horizontal="left" vertical="center"/>
    </xf>
    <xf numFmtId="0" fontId="8" fillId="4" borderId="12" xfId="0" applyNumberFormat="1" applyFont="1" applyFill="1" applyBorder="1" applyAlignment="1">
      <alignment horizontal="left" vertical="center" wrapText="1"/>
    </xf>
    <xf numFmtId="0" fontId="8" fillId="4" borderId="11" xfId="0" applyNumberFormat="1" applyFont="1" applyFill="1" applyBorder="1" applyAlignment="1">
      <alignment vertical="center" wrapText="1"/>
    </xf>
    <xf numFmtId="0" fontId="8" fillId="4" borderId="12" xfId="0" applyNumberFormat="1" applyFont="1" applyFill="1" applyBorder="1" applyAlignment="1">
      <alignment vertical="center" wrapText="1"/>
    </xf>
    <xf numFmtId="0" fontId="11" fillId="5" borderId="27" xfId="0" applyNumberFormat="1" applyFont="1" applyFill="1" applyBorder="1" applyAlignment="1">
      <alignment vertical="center"/>
    </xf>
    <xf numFmtId="0" fontId="11" fillId="5" borderId="28" xfId="0" applyNumberFormat="1" applyFont="1" applyFill="1" applyBorder="1" applyAlignment="1">
      <alignment vertical="center"/>
    </xf>
    <xf numFmtId="0" fontId="11" fillId="5" borderId="14" xfId="0" applyNumberFormat="1" applyFont="1" applyFill="1" applyBorder="1" applyAlignment="1">
      <alignment vertical="center"/>
    </xf>
    <xf numFmtId="0" fontId="11" fillId="5" borderId="17" xfId="0" applyNumberFormat="1" applyFont="1" applyFill="1" applyBorder="1" applyAlignment="1">
      <alignment vertical="center"/>
    </xf>
    <xf numFmtId="0" fontId="7" fillId="5" borderId="1" xfId="0" applyNumberFormat="1" applyFont="1" applyFill="1" applyBorder="1"/>
    <xf numFmtId="49" fontId="47" fillId="5" borderId="5" xfId="0" applyFont="1" applyFill="1" applyBorder="1" applyAlignment="1">
      <alignment vertical="center"/>
    </xf>
    <xf numFmtId="49" fontId="49" fillId="4" borderId="12" xfId="0" applyFont="1" applyFill="1" applyBorder="1" applyAlignment="1">
      <alignment vertical="center" wrapText="1"/>
    </xf>
    <xf numFmtId="0" fontId="9" fillId="5" borderId="12" xfId="0" applyNumberFormat="1" applyFont="1" applyFill="1" applyBorder="1" applyAlignment="1">
      <alignment horizontal="left" vertical="center"/>
    </xf>
    <xf numFmtId="0" fontId="19" fillId="6" borderId="35" xfId="3" applyNumberFormat="1" applyFont="1" applyFill="1" applyBorder="1" applyAlignment="1">
      <alignment horizontal="left" vertical="center" wrapText="1"/>
    </xf>
    <xf numFmtId="0" fontId="19" fillId="6" borderId="42" xfId="3" applyNumberFormat="1" applyFont="1" applyFill="1" applyBorder="1" applyAlignment="1">
      <alignment horizontal="left" vertical="center" wrapText="1"/>
    </xf>
    <xf numFmtId="0" fontId="19" fillId="6" borderId="43" xfId="3" applyNumberFormat="1" applyFont="1" applyFill="1" applyBorder="1" applyAlignment="1">
      <alignment horizontal="left" vertical="center" wrapText="1"/>
    </xf>
    <xf numFmtId="0" fontId="19" fillId="6" borderId="32" xfId="3" applyNumberFormat="1" applyFont="1" applyFill="1" applyBorder="1" applyAlignment="1">
      <alignment horizontal="left" vertical="center" wrapText="1"/>
    </xf>
    <xf numFmtId="0" fontId="29" fillId="6" borderId="3" xfId="3" applyNumberFormat="1" applyFont="1" applyFill="1" applyBorder="1" applyAlignment="1">
      <alignment horizontal="left" vertical="center" wrapText="1"/>
    </xf>
    <xf numFmtId="164" fontId="17" fillId="5" borderId="44" xfId="5" applyNumberFormat="1" applyFont="1" applyFill="1" applyBorder="1" applyAlignment="1">
      <alignment horizontal="center"/>
    </xf>
    <xf numFmtId="0" fontId="18" fillId="5" borderId="8" xfId="3" applyNumberFormat="1" applyFont="1" applyFill="1" applyBorder="1" applyAlignment="1">
      <alignment horizontal="center"/>
    </xf>
    <xf numFmtId="0" fontId="25" fillId="5" borderId="2" xfId="3" applyNumberFormat="1" applyFont="1" applyFill="1" applyBorder="1"/>
    <xf numFmtId="0" fontId="16" fillId="5" borderId="10" xfId="3" applyNumberFormat="1" applyFont="1" applyFill="1" applyBorder="1" applyAlignment="1">
      <alignment horizontal="center"/>
    </xf>
    <xf numFmtId="1" fontId="21" fillId="5" borderId="13" xfId="4" applyNumberFormat="1" applyFont="1" applyFill="1" applyBorder="1" applyAlignment="1">
      <alignment horizontal="center" vertical="center" wrapText="1"/>
    </xf>
    <xf numFmtId="0" fontId="19" fillId="6" borderId="11" xfId="3" applyNumberFormat="1" applyFont="1" applyFill="1" applyBorder="1" applyAlignment="1">
      <alignment vertical="center" wrapText="1"/>
    </xf>
    <xf numFmtId="0" fontId="19" fillId="6" borderId="13" xfId="3" applyNumberFormat="1" applyFont="1" applyFill="1" applyBorder="1" applyAlignment="1">
      <alignment vertical="center" wrapText="1"/>
    </xf>
    <xf numFmtId="0" fontId="51" fillId="5" borderId="0" xfId="3" applyNumberFormat="1" applyFont="1" applyFill="1" applyBorder="1" applyAlignment="1">
      <alignment horizontal="left" vertical="top" wrapText="1"/>
    </xf>
    <xf numFmtId="0" fontId="23" fillId="12" borderId="19" xfId="3" applyNumberFormat="1" applyFont="1" applyFill="1" applyBorder="1" applyAlignment="1">
      <alignment horizontal="left" vertical="center" wrapText="1"/>
    </xf>
    <xf numFmtId="0" fontId="23" fillId="5" borderId="0" xfId="3" applyNumberFormat="1" applyFont="1" applyFill="1" applyBorder="1" applyAlignment="1">
      <alignment horizontal="left" vertical="center" wrapText="1"/>
    </xf>
    <xf numFmtId="0" fontId="15" fillId="5" borderId="0" xfId="3" applyNumberFormat="1" applyFill="1" applyBorder="1" applyAlignment="1">
      <alignment horizontal="left"/>
    </xf>
    <xf numFmtId="0" fontId="38" fillId="5" borderId="26" xfId="3" applyNumberFormat="1" applyFont="1" applyFill="1" applyBorder="1" applyAlignment="1">
      <alignment horizontal="left" vertical="center" wrapText="1"/>
    </xf>
    <xf numFmtId="0" fontId="18" fillId="5" borderId="26" xfId="3" applyNumberFormat="1" applyFont="1" applyFill="1" applyBorder="1" applyAlignment="1">
      <alignment horizontal="left" vertical="top"/>
    </xf>
    <xf numFmtId="0" fontId="28" fillId="5" borderId="26" xfId="3" applyNumberFormat="1" applyFont="1" applyFill="1" applyBorder="1" applyAlignment="1">
      <alignment horizontal="left" vertical="top"/>
    </xf>
    <xf numFmtId="0" fontId="18" fillId="5" borderId="26" xfId="3" applyNumberFormat="1" applyFont="1" applyFill="1" applyBorder="1" applyAlignment="1">
      <alignment vertical="top"/>
    </xf>
    <xf numFmtId="0" fontId="18" fillId="5" borderId="26" xfId="3" applyNumberFormat="1" applyFont="1" applyFill="1" applyBorder="1" applyAlignment="1">
      <alignment vertical="top" wrapText="1"/>
    </xf>
    <xf numFmtId="0" fontId="28" fillId="5" borderId="26" xfId="3" applyNumberFormat="1" applyFont="1" applyFill="1" applyBorder="1" applyAlignment="1">
      <alignment vertical="top"/>
    </xf>
    <xf numFmtId="0" fontId="24" fillId="8" borderId="0" xfId="0" applyNumberFormat="1" applyFont="1" applyFill="1" applyAlignment="1">
      <alignment vertical="center"/>
    </xf>
    <xf numFmtId="0" fontId="24" fillId="8" borderId="1" xfId="0" applyNumberFormat="1" applyFont="1" applyFill="1" applyBorder="1" applyAlignment="1">
      <alignment vertical="center"/>
    </xf>
    <xf numFmtId="0" fontId="5" fillId="5" borderId="45" xfId="0" applyNumberFormat="1" applyFont="1" applyFill="1" applyBorder="1"/>
    <xf numFmtId="0" fontId="5" fillId="5" borderId="4" xfId="0" applyNumberFormat="1" applyFont="1" applyFill="1" applyBorder="1"/>
    <xf numFmtId="0" fontId="4" fillId="5" borderId="4" xfId="0" applyNumberFormat="1" applyFont="1" applyFill="1" applyBorder="1"/>
    <xf numFmtId="0" fontId="4" fillId="5" borderId="46" xfId="0" applyNumberFormat="1" applyFont="1" applyFill="1" applyBorder="1"/>
    <xf numFmtId="0" fontId="7" fillId="5" borderId="0" xfId="0" applyNumberFormat="1" applyFont="1" applyFill="1" applyAlignment="1">
      <alignment horizontal="left" vertical="top"/>
    </xf>
    <xf numFmtId="0" fontId="7" fillId="5" borderId="1" xfId="0" applyNumberFormat="1" applyFont="1" applyFill="1" applyBorder="1" applyAlignment="1">
      <alignment vertical="top"/>
    </xf>
    <xf numFmtId="0" fontId="13" fillId="5" borderId="0" xfId="0" applyNumberFormat="1" applyFont="1" applyFill="1" applyAlignment="1">
      <alignment horizontal="left"/>
    </xf>
    <xf numFmtId="0" fontId="7" fillId="5" borderId="2" xfId="0" applyNumberFormat="1" applyFont="1" applyFill="1" applyBorder="1"/>
    <xf numFmtId="0" fontId="7" fillId="5" borderId="10" xfId="0" applyNumberFormat="1" applyFont="1" applyFill="1" applyBorder="1"/>
    <xf numFmtId="0" fontId="7" fillId="3" borderId="0" xfId="0" applyNumberFormat="1" applyFont="1" applyFill="1"/>
    <xf numFmtId="0" fontId="11" fillId="5" borderId="1" xfId="0" applyNumberFormat="1" applyFont="1" applyFill="1" applyBorder="1" applyAlignment="1">
      <alignment horizontal="left" vertical="center"/>
    </xf>
    <xf numFmtId="0" fontId="4" fillId="5" borderId="9" xfId="0" applyNumberFormat="1" applyFont="1" applyFill="1" applyBorder="1"/>
    <xf numFmtId="0" fontId="4" fillId="3" borderId="5" xfId="0" applyNumberFormat="1" applyFont="1" applyFill="1" applyBorder="1"/>
    <xf numFmtId="0" fontId="4" fillId="5" borderId="10" xfId="0" applyNumberFormat="1" applyFont="1" applyFill="1" applyBorder="1"/>
    <xf numFmtId="37" fontId="23" fillId="2" borderId="13" xfId="3" applyNumberFormat="1" applyFont="1" applyFill="1" applyBorder="1" applyAlignment="1">
      <alignment horizontal="left" vertical="center" wrapText="1"/>
    </xf>
    <xf numFmtId="37" fontId="23" fillId="2" borderId="6" xfId="3" applyNumberFormat="1" applyFont="1" applyFill="1" applyBorder="1" applyAlignment="1">
      <alignment horizontal="left" vertical="center" wrapText="1"/>
    </xf>
    <xf numFmtId="37" fontId="23" fillId="2" borderId="36" xfId="3" applyNumberFormat="1" applyFont="1" applyFill="1" applyBorder="1" applyAlignment="1">
      <alignment horizontal="left" vertical="center" wrapText="1"/>
    </xf>
    <xf numFmtId="37" fontId="23" fillId="2" borderId="3" xfId="3" applyNumberFormat="1" applyFont="1" applyFill="1" applyBorder="1" applyAlignment="1">
      <alignment horizontal="left" vertical="center" wrapText="1"/>
    </xf>
    <xf numFmtId="37" fontId="23" fillId="2" borderId="31" xfId="3" applyNumberFormat="1" applyFont="1" applyFill="1" applyBorder="1" applyAlignment="1">
      <alignment horizontal="left" vertical="center" wrapText="1"/>
    </xf>
    <xf numFmtId="37" fontId="23" fillId="2" borderId="11" xfId="3" applyNumberFormat="1" applyFont="1" applyFill="1" applyBorder="1" applyAlignment="1">
      <alignment horizontal="left" vertical="center" wrapText="1"/>
    </xf>
    <xf numFmtId="49" fontId="52" fillId="5" borderId="11" xfId="0" applyFont="1" applyFill="1" applyBorder="1" applyAlignment="1">
      <alignment vertical="center"/>
    </xf>
    <xf numFmtId="49" fontId="52" fillId="5" borderId="12" xfId="0" applyFont="1" applyFill="1" applyBorder="1" applyAlignment="1">
      <alignment vertical="center"/>
    </xf>
    <xf numFmtId="49" fontId="52" fillId="5" borderId="6" xfId="0" applyFont="1" applyFill="1" applyBorder="1" applyAlignment="1">
      <alignment vertical="center"/>
    </xf>
    <xf numFmtId="49" fontId="53" fillId="5" borderId="27" xfId="0" applyFont="1" applyFill="1" applyBorder="1" applyAlignment="1">
      <alignment vertical="center"/>
    </xf>
    <xf numFmtId="49" fontId="35" fillId="4" borderId="11" xfId="0" applyFont="1" applyFill="1" applyBorder="1" applyAlignment="1">
      <alignment vertical="center"/>
    </xf>
    <xf numFmtId="0" fontId="30" fillId="2" borderId="0" xfId="3" applyNumberFormat="1" applyFont="1" applyFill="1" applyBorder="1" applyAlignment="1">
      <alignment horizontal="left" vertical="center" wrapText="1"/>
    </xf>
    <xf numFmtId="164" fontId="17" fillId="2" borderId="5" xfId="5" applyNumberFormat="1" applyFont="1" applyFill="1" applyBorder="1" applyAlignment="1">
      <alignment horizontal="left"/>
    </xf>
    <xf numFmtId="0" fontId="17" fillId="2" borderId="5" xfId="3" applyNumberFormat="1" applyFont="1" applyFill="1" applyBorder="1" applyAlignment="1">
      <alignment horizontal="left"/>
    </xf>
    <xf numFmtId="37" fontId="21" fillId="8" borderId="19" xfId="3" applyNumberFormat="1" applyFont="1" applyFill="1" applyBorder="1" applyAlignment="1">
      <alignment horizontal="left" vertical="center" wrapText="1"/>
    </xf>
    <xf numFmtId="37" fontId="23" fillId="8" borderId="19" xfId="3" applyNumberFormat="1" applyFont="1" applyFill="1" applyBorder="1" applyAlignment="1">
      <alignment horizontal="left" vertical="center" wrapText="1"/>
    </xf>
    <xf numFmtId="37" fontId="21" fillId="5" borderId="0" xfId="3" applyNumberFormat="1" applyFont="1" applyFill="1" applyBorder="1" applyAlignment="1">
      <alignment horizontal="left" vertical="center" wrapText="1"/>
    </xf>
    <xf numFmtId="37" fontId="21" fillId="5" borderId="21" xfId="3" applyNumberFormat="1" applyFont="1" applyFill="1" applyBorder="1" applyAlignment="1">
      <alignment horizontal="left" vertical="center" wrapText="1"/>
    </xf>
    <xf numFmtId="0" fontId="25" fillId="5" borderId="37" xfId="3" applyNumberFormat="1" applyFont="1" applyFill="1" applyBorder="1" applyAlignment="1">
      <alignment horizontal="left"/>
    </xf>
    <xf numFmtId="0" fontId="25" fillId="5" borderId="0" xfId="3" applyNumberFormat="1" applyFont="1" applyFill="1" applyBorder="1" applyAlignment="1">
      <alignment horizontal="left"/>
    </xf>
    <xf numFmtId="0" fontId="25" fillId="5" borderId="39" xfId="3" applyNumberFormat="1" applyFont="1" applyFill="1" applyBorder="1" applyAlignment="1">
      <alignment horizontal="left"/>
    </xf>
    <xf numFmtId="0" fontId="21" fillId="11" borderId="26" xfId="3" applyNumberFormat="1" applyFont="1" applyFill="1" applyBorder="1" applyAlignment="1">
      <alignment horizontal="left" vertical="center" wrapText="1"/>
    </xf>
    <xf numFmtId="0" fontId="21" fillId="11" borderId="0" xfId="3" applyNumberFormat="1" applyFont="1" applyFill="1" applyBorder="1" applyAlignment="1">
      <alignment horizontal="left" vertical="center" wrapText="1"/>
    </xf>
    <xf numFmtId="9" fontId="23" fillId="5" borderId="19" xfId="3" applyNumberFormat="1" applyFont="1" applyFill="1" applyBorder="1" applyAlignment="1">
      <alignment horizontal="left" vertical="center" wrapText="1"/>
    </xf>
    <xf numFmtId="9" fontId="23" fillId="12" borderId="19" xfId="3" applyNumberFormat="1" applyFont="1" applyFill="1" applyBorder="1" applyAlignment="1">
      <alignment horizontal="left" vertical="center" wrapText="1"/>
    </xf>
    <xf numFmtId="9" fontId="23" fillId="5" borderId="3" xfId="3" applyNumberFormat="1" applyFont="1" applyFill="1" applyBorder="1" applyAlignment="1">
      <alignment horizontal="left" vertical="center" wrapText="1"/>
    </xf>
    <xf numFmtId="9" fontId="23" fillId="5" borderId="34" xfId="3" applyNumberFormat="1" applyFont="1" applyFill="1" applyBorder="1" applyAlignment="1">
      <alignment horizontal="left" vertical="center" wrapText="1"/>
    </xf>
    <xf numFmtId="9" fontId="23" fillId="2" borderId="19" xfId="3" applyNumberFormat="1" applyFont="1" applyFill="1" applyBorder="1" applyAlignment="1">
      <alignment horizontal="left" vertical="center" wrapText="1"/>
    </xf>
    <xf numFmtId="9" fontId="23" fillId="8" borderId="19" xfId="3" applyNumberFormat="1" applyFont="1" applyFill="1" applyBorder="1" applyAlignment="1">
      <alignment horizontal="left" vertical="center" wrapText="1"/>
    </xf>
    <xf numFmtId="0" fontId="9" fillId="2" borderId="0" xfId="0" applyNumberFormat="1" applyFont="1" applyFill="1" applyAlignment="1">
      <alignment horizontal="left" vertical="center"/>
    </xf>
    <xf numFmtId="0" fontId="50" fillId="4" borderId="12" xfId="0" applyNumberFormat="1" applyFont="1" applyFill="1" applyBorder="1" applyAlignment="1">
      <alignment horizontal="left" vertical="center"/>
    </xf>
    <xf numFmtId="0" fontId="50" fillId="4" borderId="13" xfId="0" applyNumberFormat="1" applyFont="1" applyFill="1" applyBorder="1" applyAlignment="1">
      <alignment horizontal="left" vertical="center"/>
    </xf>
    <xf numFmtId="0" fontId="29" fillId="4" borderId="6" xfId="3" applyNumberFormat="1" applyFont="1" applyFill="1" applyBorder="1" applyAlignment="1">
      <alignment horizontal="center"/>
    </xf>
    <xf numFmtId="0" fontId="10" fillId="2" borderId="31" xfId="0" applyNumberFormat="1" applyFont="1" applyFill="1" applyBorder="1" applyAlignment="1">
      <alignment horizontal="left" vertical="center"/>
    </xf>
    <xf numFmtId="0" fontId="10" fillId="2" borderId="32" xfId="0" applyNumberFormat="1" applyFont="1" applyFill="1" applyBorder="1" applyAlignment="1">
      <alignment horizontal="left" vertical="center"/>
    </xf>
    <xf numFmtId="0" fontId="10" fillId="2" borderId="32" xfId="0" applyNumberFormat="1" applyFont="1" applyFill="1" applyBorder="1" applyAlignment="1">
      <alignment vertical="center"/>
    </xf>
    <xf numFmtId="0" fontId="9" fillId="2" borderId="31" xfId="0" applyNumberFormat="1" applyFont="1" applyFill="1" applyBorder="1" applyAlignment="1">
      <alignment vertical="center"/>
    </xf>
    <xf numFmtId="0" fontId="9" fillId="2" borderId="32" xfId="0" applyNumberFormat="1" applyFont="1" applyFill="1" applyBorder="1" applyAlignment="1">
      <alignment vertical="center"/>
    </xf>
    <xf numFmtId="0" fontId="9" fillId="2" borderId="30" xfId="0" applyNumberFormat="1" applyFont="1" applyFill="1" applyBorder="1" applyAlignment="1">
      <alignment vertical="center"/>
    </xf>
    <xf numFmtId="0" fontId="7" fillId="5" borderId="0" xfId="0" applyNumberFormat="1" applyFont="1" applyFill="1" applyAlignment="1">
      <alignment vertical="top"/>
    </xf>
    <xf numFmtId="0" fontId="9" fillId="2" borderId="6" xfId="0" applyNumberFormat="1" applyFont="1" applyFill="1" applyBorder="1" applyAlignment="1">
      <alignment vertical="center"/>
    </xf>
    <xf numFmtId="0" fontId="9" fillId="2" borderId="5" xfId="0" applyNumberFormat="1" applyFont="1" applyFill="1" applyBorder="1" applyAlignment="1">
      <alignment vertical="center"/>
    </xf>
    <xf numFmtId="0" fontId="9" fillId="2" borderId="8" xfId="0" applyNumberFormat="1" applyFont="1" applyFill="1" applyBorder="1" applyAlignment="1">
      <alignment vertical="center"/>
    </xf>
    <xf numFmtId="0" fontId="9" fillId="2" borderId="7" xfId="0" applyNumberFormat="1" applyFont="1" applyFill="1" applyBorder="1" applyAlignment="1">
      <alignment vertical="center"/>
    </xf>
    <xf numFmtId="0" fontId="9" fillId="2" borderId="0" xfId="0" applyNumberFormat="1" applyFont="1" applyFill="1" applyAlignment="1">
      <alignment vertical="center"/>
    </xf>
    <xf numFmtId="0" fontId="9" fillId="2" borderId="2" xfId="0" applyNumberFormat="1" applyFont="1" applyFill="1" applyBorder="1" applyAlignment="1">
      <alignment vertical="center"/>
    </xf>
    <xf numFmtId="0" fontId="9" fillId="2" borderId="9" xfId="0" applyNumberFormat="1" applyFont="1" applyFill="1" applyBorder="1" applyAlignment="1">
      <alignment vertical="center"/>
    </xf>
    <xf numFmtId="0" fontId="9" fillId="2" borderId="1" xfId="0" applyNumberFormat="1" applyFont="1" applyFill="1" applyBorder="1" applyAlignment="1">
      <alignment vertical="center"/>
    </xf>
    <xf numFmtId="0" fontId="9" fillId="2" borderId="10" xfId="0" applyNumberFormat="1" applyFont="1" applyFill="1" applyBorder="1" applyAlignment="1">
      <alignment vertical="center"/>
    </xf>
    <xf numFmtId="0" fontId="11" fillId="2" borderId="5" xfId="0" applyNumberFormat="1" applyFont="1" applyFill="1" applyBorder="1" applyAlignment="1">
      <alignment vertical="center"/>
    </xf>
    <xf numFmtId="0" fontId="11" fillId="2" borderId="0" xfId="0" applyNumberFormat="1" applyFont="1" applyFill="1" applyAlignment="1">
      <alignment vertical="center"/>
    </xf>
    <xf numFmtId="0" fontId="11" fillId="2" borderId="1" xfId="0" applyNumberFormat="1" applyFont="1" applyFill="1" applyBorder="1" applyAlignment="1">
      <alignment vertical="center"/>
    </xf>
    <xf numFmtId="0" fontId="9" fillId="2" borderId="7" xfId="0" applyNumberFormat="1" applyFont="1" applyFill="1" applyBorder="1" applyAlignment="1">
      <alignment horizontal="left" vertical="center"/>
    </xf>
    <xf numFmtId="49" fontId="17" fillId="15" borderId="11" xfId="0" applyFont="1" applyFill="1" applyBorder="1" applyAlignment="1">
      <alignment horizontal="left" vertical="center"/>
    </xf>
    <xf numFmtId="0" fontId="17" fillId="2" borderId="6" xfId="3" applyNumberFormat="1" applyFont="1" applyFill="1" applyBorder="1" applyAlignment="1">
      <alignment vertical="center" wrapText="1"/>
    </xf>
    <xf numFmtId="0" fontId="17" fillId="2" borderId="5" xfId="3" applyNumberFormat="1" applyFont="1" applyFill="1" applyBorder="1" applyAlignment="1">
      <alignment vertical="center" wrapText="1"/>
    </xf>
    <xf numFmtId="0" fontId="17" fillId="2" borderId="8" xfId="3" applyNumberFormat="1" applyFont="1" applyFill="1" applyBorder="1" applyAlignment="1">
      <alignment vertical="center" wrapText="1"/>
    </xf>
    <xf numFmtId="0" fontId="17" fillId="5" borderId="0" xfId="3" applyNumberFormat="1" applyFont="1" applyFill="1" applyBorder="1" applyAlignment="1">
      <alignment vertical="center"/>
    </xf>
    <xf numFmtId="0" fontId="17" fillId="5" borderId="2" xfId="3" applyNumberFormat="1" applyFont="1" applyFill="1" applyBorder="1" applyAlignment="1">
      <alignment vertical="center"/>
    </xf>
    <xf numFmtId="0" fontId="20" fillId="5" borderId="0" xfId="3" applyNumberFormat="1" applyFont="1" applyFill="1"/>
    <xf numFmtId="0" fontId="20" fillId="5" borderId="0" xfId="3" applyNumberFormat="1" applyFont="1" applyFill="1" applyBorder="1"/>
    <xf numFmtId="14" fontId="20" fillId="5" borderId="0" xfId="3" applyNumberFormat="1" applyFont="1" applyFill="1" applyBorder="1"/>
    <xf numFmtId="0" fontId="17" fillId="5" borderId="0" xfId="3" applyNumberFormat="1" applyFont="1" applyFill="1" applyBorder="1" applyAlignment="1">
      <alignment horizontal="center" vertical="center" wrapText="1"/>
    </xf>
    <xf numFmtId="0" fontId="17" fillId="5" borderId="0" xfId="3" applyNumberFormat="1" applyFont="1" applyFill="1" applyAlignment="1">
      <alignment horizontal="center" vertical="center" wrapText="1"/>
    </xf>
    <xf numFmtId="0" fontId="29" fillId="4" borderId="9" xfId="3" applyNumberFormat="1" applyFont="1" applyFill="1" applyBorder="1" applyAlignment="1">
      <alignment horizontal="center"/>
    </xf>
    <xf numFmtId="0" fontId="17" fillId="4" borderId="11" xfId="3" applyNumberFormat="1" applyFont="1" applyFill="1" applyBorder="1" applyAlignment="1">
      <alignment horizontal="center"/>
    </xf>
    <xf numFmtId="0" fontId="17" fillId="9" borderId="0" xfId="3" applyNumberFormat="1" applyFont="1" applyFill="1" applyBorder="1" applyAlignment="1">
      <alignment horizontal="center"/>
    </xf>
    <xf numFmtId="0" fontId="17" fillId="9" borderId="0" xfId="3" applyNumberFormat="1" applyFont="1" applyFill="1" applyAlignment="1">
      <alignment horizontal="center"/>
    </xf>
    <xf numFmtId="0" fontId="17" fillId="9" borderId="5" xfId="3" applyNumberFormat="1" applyFont="1" applyFill="1" applyBorder="1" applyAlignment="1">
      <alignment horizontal="center"/>
    </xf>
    <xf numFmtId="0" fontId="20" fillId="5" borderId="32" xfId="3" applyNumberFormat="1" applyFont="1" applyFill="1" applyBorder="1" applyAlignment="1">
      <alignment horizontal="left" vertical="center" wrapText="1"/>
    </xf>
    <xf numFmtId="0" fontId="17" fillId="2" borderId="0" xfId="3" applyNumberFormat="1" applyFont="1" applyFill="1" applyBorder="1" applyAlignment="1">
      <alignment horizontal="left" vertical="center" wrapText="1"/>
    </xf>
    <xf numFmtId="0" fontId="29" fillId="6" borderId="11" xfId="3" applyNumberFormat="1" applyFont="1" applyFill="1" applyBorder="1" applyAlignment="1">
      <alignment horizontal="left" vertical="center"/>
    </xf>
    <xf numFmtId="0" fontId="29" fillId="6" borderId="12" xfId="3" applyNumberFormat="1" applyFont="1" applyFill="1" applyBorder="1" applyAlignment="1">
      <alignment horizontal="left" vertical="center" wrapText="1"/>
    </xf>
    <xf numFmtId="0" fontId="29" fillId="6" borderId="12" xfId="3" applyNumberFormat="1" applyFont="1" applyFill="1" applyBorder="1" applyAlignment="1">
      <alignment horizontal="center" vertical="center" wrapText="1"/>
    </xf>
    <xf numFmtId="0" fontId="29" fillId="6" borderId="13" xfId="3" applyNumberFormat="1" applyFont="1" applyFill="1" applyBorder="1" applyAlignment="1">
      <alignment horizontal="center" vertical="center" wrapText="1"/>
    </xf>
    <xf numFmtId="0" fontId="10" fillId="2" borderId="30" xfId="0" applyNumberFormat="1" applyFont="1" applyFill="1" applyBorder="1" applyAlignment="1">
      <alignment vertical="center"/>
    </xf>
    <xf numFmtId="0" fontId="11" fillId="5" borderId="7" xfId="0" applyNumberFormat="1" applyFont="1" applyFill="1" applyBorder="1" applyAlignment="1">
      <alignment vertical="center"/>
    </xf>
    <xf numFmtId="37" fontId="9" fillId="5" borderId="12" xfId="0" applyNumberFormat="1" applyFont="1" applyFill="1" applyBorder="1" applyAlignment="1">
      <alignment horizontal="right" vertical="center"/>
    </xf>
    <xf numFmtId="37" fontId="9" fillId="5" borderId="0" xfId="0" applyNumberFormat="1" applyFont="1" applyFill="1" applyAlignment="1">
      <alignment horizontal="right" vertical="center"/>
    </xf>
    <xf numFmtId="37" fontId="9" fillId="5" borderId="5" xfId="0" applyNumberFormat="1" applyFont="1" applyFill="1" applyBorder="1" applyAlignment="1">
      <alignment horizontal="right" vertical="center"/>
    </xf>
    <xf numFmtId="37" fontId="11" fillId="5" borderId="28" xfId="0" applyNumberFormat="1" applyFont="1" applyFill="1" applyBorder="1" applyAlignment="1">
      <alignment horizontal="right" vertical="center"/>
    </xf>
    <xf numFmtId="37" fontId="11" fillId="5" borderId="29" xfId="0" applyNumberFormat="1" applyFont="1" applyFill="1" applyBorder="1" applyAlignment="1">
      <alignment horizontal="right" vertical="center"/>
    </xf>
    <xf numFmtId="37" fontId="9" fillId="5" borderId="1" xfId="0" applyNumberFormat="1" applyFont="1" applyFill="1" applyBorder="1" applyAlignment="1">
      <alignment horizontal="right" vertical="center"/>
    </xf>
    <xf numFmtId="0" fontId="9" fillId="2" borderId="8" xfId="0" applyNumberFormat="1" applyFont="1" applyFill="1" applyBorder="1" applyAlignment="1">
      <alignment horizontal="right" vertical="center"/>
    </xf>
    <xf numFmtId="0" fontId="9" fillId="2" borderId="2" xfId="0" applyNumberFormat="1" applyFont="1" applyFill="1" applyBorder="1" applyAlignment="1">
      <alignment horizontal="right" vertical="center"/>
    </xf>
    <xf numFmtId="0" fontId="9" fillId="2" borderId="10" xfId="0" applyNumberFormat="1" applyFont="1" applyFill="1" applyBorder="1" applyAlignment="1">
      <alignment horizontal="right" vertical="center"/>
    </xf>
    <xf numFmtId="0" fontId="10" fillId="5" borderId="8" xfId="0" applyNumberFormat="1" applyFont="1" applyFill="1" applyBorder="1" applyAlignment="1">
      <alignment horizontal="right" vertical="center" wrapText="1"/>
    </xf>
    <xf numFmtId="0" fontId="10" fillId="5" borderId="2" xfId="0" applyNumberFormat="1" applyFont="1" applyFill="1" applyBorder="1" applyAlignment="1">
      <alignment horizontal="right" vertical="center" wrapText="1"/>
    </xf>
    <xf numFmtId="0" fontId="12" fillId="5" borderId="10" xfId="0" applyNumberFormat="1" applyFont="1" applyFill="1" applyBorder="1" applyAlignment="1">
      <alignment horizontal="right" vertical="center" wrapText="1"/>
    </xf>
    <xf numFmtId="0" fontId="12" fillId="5" borderId="16" xfId="0" applyNumberFormat="1" applyFont="1" applyFill="1" applyBorder="1" applyAlignment="1">
      <alignment horizontal="right" vertical="center" wrapText="1"/>
    </xf>
    <xf numFmtId="0" fontId="12" fillId="5" borderId="18" xfId="0" applyNumberFormat="1" applyFont="1" applyFill="1" applyBorder="1" applyAlignment="1">
      <alignment horizontal="right" vertical="center" wrapText="1"/>
    </xf>
    <xf numFmtId="0" fontId="9" fillId="2" borderId="5" xfId="0" applyNumberFormat="1" applyFont="1" applyFill="1" applyBorder="1" applyAlignment="1">
      <alignment horizontal="right" vertical="center"/>
    </xf>
    <xf numFmtId="0" fontId="9" fillId="2" borderId="0" xfId="0" applyNumberFormat="1" applyFont="1" applyFill="1" applyAlignment="1">
      <alignment horizontal="right" vertical="center"/>
    </xf>
    <xf numFmtId="0" fontId="11" fillId="5" borderId="1" xfId="0" applyNumberFormat="1" applyFont="1" applyFill="1" applyBorder="1" applyAlignment="1">
      <alignment horizontal="right"/>
    </xf>
    <xf numFmtId="0" fontId="9" fillId="5" borderId="28" xfId="0" applyNumberFormat="1" applyFont="1" applyFill="1" applyBorder="1" applyAlignment="1">
      <alignment horizontal="right" vertical="center"/>
    </xf>
    <xf numFmtId="0" fontId="10" fillId="5" borderId="29" xfId="0" applyNumberFormat="1" applyFont="1" applyFill="1" applyBorder="1" applyAlignment="1">
      <alignment horizontal="right" vertical="center" wrapText="1"/>
    </xf>
    <xf numFmtId="0" fontId="8" fillId="4" borderId="12" xfId="0" applyNumberFormat="1" applyFont="1" applyFill="1" applyBorder="1" applyAlignment="1">
      <alignment horizontal="right" vertical="center" wrapText="1"/>
    </xf>
    <xf numFmtId="0" fontId="8" fillId="4" borderId="13" xfId="0" applyNumberFormat="1" applyFont="1" applyFill="1" applyBorder="1" applyAlignment="1">
      <alignment horizontal="right" vertical="center" wrapText="1"/>
    </xf>
    <xf numFmtId="0" fontId="8" fillId="4" borderId="5" xfId="0" applyNumberFormat="1" applyFont="1" applyFill="1" applyBorder="1" applyAlignment="1">
      <alignment horizontal="right" vertical="center" wrapText="1"/>
    </xf>
    <xf numFmtId="0" fontId="8" fillId="4" borderId="8" xfId="0" applyNumberFormat="1" applyFont="1" applyFill="1" applyBorder="1" applyAlignment="1">
      <alignment horizontal="right" vertical="center" wrapText="1"/>
    </xf>
    <xf numFmtId="0" fontId="8" fillId="4" borderId="10" xfId="0" applyNumberFormat="1" applyFont="1" applyFill="1" applyBorder="1" applyAlignment="1">
      <alignment horizontal="right" vertical="center"/>
    </xf>
    <xf numFmtId="0" fontId="35" fillId="4" borderId="12" xfId="0" applyNumberFormat="1" applyFont="1" applyFill="1" applyBorder="1" applyAlignment="1">
      <alignment horizontal="right" vertical="center"/>
    </xf>
    <xf numFmtId="0" fontId="8" fillId="4" borderId="2" xfId="0" applyNumberFormat="1" applyFont="1" applyFill="1" applyBorder="1" applyAlignment="1">
      <alignment horizontal="right" vertical="center" wrapText="1"/>
    </xf>
    <xf numFmtId="0" fontId="35" fillId="4" borderId="12" xfId="0" applyNumberFormat="1" applyFont="1" applyFill="1" applyBorder="1" applyAlignment="1">
      <alignment vertical="center"/>
    </xf>
    <xf numFmtId="0" fontId="35" fillId="4" borderId="13" xfId="0" applyNumberFormat="1" applyFont="1" applyFill="1" applyBorder="1" applyAlignment="1">
      <alignment vertical="center"/>
    </xf>
    <xf numFmtId="0" fontId="21" fillId="2" borderId="19" xfId="3" applyNumberFormat="1" applyFont="1" applyFill="1" applyBorder="1" applyAlignment="1">
      <alignment horizontal="left" vertical="center" wrapText="1"/>
    </xf>
    <xf numFmtId="0" fontId="21" fillId="2" borderId="35" xfId="3" applyNumberFormat="1" applyFont="1" applyFill="1" applyBorder="1" applyAlignment="1">
      <alignment horizontal="left" vertical="center" wrapText="1"/>
    </xf>
    <xf numFmtId="0" fontId="17" fillId="2" borderId="7" xfId="3" applyNumberFormat="1" applyFont="1" applyFill="1" applyBorder="1" applyAlignment="1">
      <alignment horizontal="center" vertical="center"/>
    </xf>
    <xf numFmtId="0" fontId="17" fillId="5" borderId="12" xfId="3" applyNumberFormat="1" applyFont="1" applyFill="1" applyBorder="1" applyAlignment="1">
      <alignment horizontal="center"/>
    </xf>
    <xf numFmtId="0" fontId="20" fillId="2" borderId="1" xfId="3" applyNumberFormat="1" applyFont="1" applyFill="1" applyBorder="1" applyAlignment="1">
      <alignment vertical="center"/>
    </xf>
    <xf numFmtId="0" fontId="20" fillId="2" borderId="10" xfId="3" applyNumberFormat="1" applyFont="1" applyFill="1" applyBorder="1" applyAlignment="1">
      <alignment vertical="center"/>
    </xf>
    <xf numFmtId="164" fontId="17" fillId="2" borderId="1" xfId="5" applyNumberFormat="1" applyFont="1" applyFill="1" applyBorder="1" applyAlignment="1">
      <alignment vertical="center"/>
    </xf>
    <xf numFmtId="164" fontId="17" fillId="2" borderId="9" xfId="5" applyNumberFormat="1" applyFont="1" applyFill="1" applyBorder="1" applyAlignment="1">
      <alignment vertical="center"/>
    </xf>
    <xf numFmtId="164" fontId="17" fillId="2" borderId="10" xfId="5" applyNumberFormat="1" applyFont="1" applyFill="1" applyBorder="1" applyAlignment="1">
      <alignment vertical="center"/>
    </xf>
    <xf numFmtId="0" fontId="17" fillId="5" borderId="0" xfId="3" applyNumberFormat="1" applyFont="1" applyFill="1" applyAlignment="1">
      <alignment vertical="center"/>
    </xf>
    <xf numFmtId="0" fontId="17" fillId="5" borderId="0" xfId="3" applyNumberFormat="1" applyFont="1" applyFill="1" applyAlignment="1">
      <alignment vertical="center" wrapText="1"/>
    </xf>
    <xf numFmtId="0" fontId="17" fillId="5" borderId="31" xfId="3" applyNumberFormat="1" applyFont="1" applyFill="1" applyBorder="1" applyAlignment="1">
      <alignment vertical="center"/>
    </xf>
    <xf numFmtId="0" fontId="17" fillId="9" borderId="0" xfId="3" applyNumberFormat="1" applyFont="1" applyFill="1" applyBorder="1" applyAlignment="1">
      <alignment vertical="center"/>
    </xf>
    <xf numFmtId="0" fontId="17" fillId="2" borderId="6" xfId="3" applyNumberFormat="1" applyFont="1" applyFill="1" applyBorder="1" applyAlignment="1">
      <alignment vertical="center"/>
    </xf>
    <xf numFmtId="0" fontId="17" fillId="2" borderId="5" xfId="3" applyNumberFormat="1" applyFont="1" applyFill="1" applyBorder="1" applyAlignment="1">
      <alignment vertical="center"/>
    </xf>
    <xf numFmtId="0" fontId="17" fillId="2" borderId="8" xfId="3" applyNumberFormat="1" applyFont="1" applyFill="1" applyBorder="1" applyAlignment="1">
      <alignment vertical="center"/>
    </xf>
    <xf numFmtId="0" fontId="17" fillId="5" borderId="30" xfId="3" applyNumberFormat="1" applyFont="1" applyFill="1" applyBorder="1" applyAlignment="1">
      <alignment vertical="center"/>
    </xf>
    <xf numFmtId="0" fontId="17" fillId="2" borderId="9" xfId="3" applyNumberFormat="1" applyFont="1" applyFill="1" applyBorder="1" applyAlignment="1">
      <alignment vertical="center"/>
    </xf>
    <xf numFmtId="0" fontId="17" fillId="2" borderId="32" xfId="3" applyNumberFormat="1" applyFont="1" applyFill="1" applyBorder="1" applyAlignment="1">
      <alignment horizontal="right" vertical="center"/>
    </xf>
    <xf numFmtId="0" fontId="17" fillId="2" borderId="2" xfId="3" applyNumberFormat="1" applyFont="1" applyFill="1" applyBorder="1" applyAlignment="1">
      <alignment horizontal="right" vertical="center"/>
    </xf>
    <xf numFmtId="0" fontId="17" fillId="2" borderId="30" xfId="3" applyNumberFormat="1" applyFont="1" applyFill="1" applyBorder="1" applyAlignment="1">
      <alignment horizontal="right" vertical="center"/>
    </xf>
    <xf numFmtId="0" fontId="17" fillId="2" borderId="10" xfId="3" applyNumberFormat="1" applyFont="1" applyFill="1" applyBorder="1" applyAlignment="1">
      <alignment horizontal="right" vertical="center"/>
    </xf>
    <xf numFmtId="0" fontId="17" fillId="5" borderId="0" xfId="3" applyNumberFormat="1" applyFont="1" applyFill="1" applyAlignment="1">
      <alignment horizontal="right" vertical="center"/>
    </xf>
    <xf numFmtId="0" fontId="17" fillId="5" borderId="6" xfId="3" applyNumberFormat="1" applyFont="1" applyFill="1" applyBorder="1" applyAlignment="1">
      <alignment horizontal="right" vertical="center"/>
    </xf>
    <xf numFmtId="0" fontId="17" fillId="5" borderId="5" xfId="3" applyNumberFormat="1" applyFont="1" applyFill="1" applyBorder="1" applyAlignment="1">
      <alignment horizontal="right" vertical="center" wrapText="1"/>
    </xf>
    <xf numFmtId="0" fontId="17" fillId="5" borderId="8" xfId="3" applyNumberFormat="1" applyFont="1" applyFill="1" applyBorder="1" applyAlignment="1">
      <alignment horizontal="right" vertical="center" wrapText="1"/>
    </xf>
    <xf numFmtId="0" fontId="17" fillId="2" borderId="5" xfId="3" applyNumberFormat="1" applyFont="1" applyFill="1" applyBorder="1" applyAlignment="1">
      <alignment horizontal="right" vertical="center" wrapText="1"/>
    </xf>
    <xf numFmtId="0" fontId="17" fillId="5" borderId="6" xfId="3" applyNumberFormat="1" applyFont="1" applyFill="1" applyBorder="1" applyAlignment="1">
      <alignment horizontal="right" vertical="center" wrapText="1"/>
    </xf>
    <xf numFmtId="0" fontId="17" fillId="5" borderId="5" xfId="3" applyNumberFormat="1" applyFont="1" applyFill="1" applyBorder="1" applyAlignment="1">
      <alignment horizontal="right" vertical="center"/>
    </xf>
    <xf numFmtId="0" fontId="17" fillId="5" borderId="8" xfId="3" applyNumberFormat="1" applyFont="1" applyFill="1" applyBorder="1" applyAlignment="1">
      <alignment horizontal="right" vertical="center"/>
    </xf>
    <xf numFmtId="0" fontId="17" fillId="5" borderId="0" xfId="3" applyNumberFormat="1" applyFont="1" applyFill="1" applyAlignment="1">
      <alignment horizontal="right" vertical="center" wrapText="1"/>
    </xf>
    <xf numFmtId="0" fontId="17" fillId="5" borderId="31" xfId="3" applyNumberFormat="1" applyFont="1" applyFill="1" applyBorder="1" applyAlignment="1">
      <alignment horizontal="right" vertical="center"/>
    </xf>
    <xf numFmtId="0" fontId="17" fillId="5" borderId="0" xfId="3" applyNumberFormat="1" applyFont="1" applyFill="1" applyBorder="1" applyAlignment="1">
      <alignment horizontal="right" vertical="center"/>
    </xf>
    <xf numFmtId="0" fontId="17" fillId="2" borderId="11" xfId="3" applyNumberFormat="1" applyFont="1" applyFill="1" applyBorder="1" applyAlignment="1">
      <alignment horizontal="right" vertical="center" wrapText="1"/>
    </xf>
    <xf numFmtId="0" fontId="17" fillId="2" borderId="12" xfId="3" applyNumberFormat="1" applyFont="1" applyFill="1" applyBorder="1" applyAlignment="1">
      <alignment horizontal="right" vertical="center" wrapText="1"/>
    </xf>
    <xf numFmtId="0" fontId="17" fillId="2" borderId="13" xfId="3" applyNumberFormat="1" applyFont="1" applyFill="1" applyBorder="1" applyAlignment="1">
      <alignment horizontal="right" vertical="center" wrapText="1"/>
    </xf>
    <xf numFmtId="1" fontId="54" fillId="2" borderId="6" xfId="12" applyNumberFormat="1" applyFont="1" applyFill="1" applyBorder="1" applyAlignment="1">
      <alignment horizontal="right" vertical="center"/>
    </xf>
    <xf numFmtId="164" fontId="17" fillId="2" borderId="5" xfId="12" applyNumberFormat="1" applyFont="1" applyFill="1" applyBorder="1" applyAlignment="1">
      <alignment horizontal="right" vertical="center"/>
    </xf>
    <xf numFmtId="164" fontId="17" fillId="2" borderId="8" xfId="12" applyNumberFormat="1" applyFont="1" applyFill="1" applyBorder="1" applyAlignment="1">
      <alignment horizontal="right" vertical="center"/>
    </xf>
    <xf numFmtId="0" fontId="17" fillId="5" borderId="2" xfId="3" applyNumberFormat="1" applyFont="1" applyFill="1" applyBorder="1" applyAlignment="1">
      <alignment horizontal="right" vertical="center"/>
    </xf>
    <xf numFmtId="0" fontId="17" fillId="9" borderId="0" xfId="3" applyNumberFormat="1" applyFont="1" applyFill="1" applyBorder="1" applyAlignment="1">
      <alignment horizontal="right" vertical="center"/>
    </xf>
    <xf numFmtId="0" fontId="17" fillId="5" borderId="0" xfId="3" applyNumberFormat="1" applyFont="1" applyFill="1" applyAlignment="1">
      <alignment horizontal="right" vertical="top"/>
    </xf>
    <xf numFmtId="0" fontId="17" fillId="5" borderId="11" xfId="3" applyNumberFormat="1" applyFont="1" applyFill="1" applyBorder="1" applyAlignment="1">
      <alignment horizontal="right" vertical="center"/>
    </xf>
    <xf numFmtId="0" fontId="17" fillId="5" borderId="12" xfId="3" applyNumberFormat="1" applyFont="1" applyFill="1" applyBorder="1" applyAlignment="1">
      <alignment horizontal="right" vertical="center" wrapText="1"/>
    </xf>
    <xf numFmtId="0" fontId="17" fillId="5" borderId="13" xfId="3" applyNumberFormat="1" applyFont="1" applyFill="1" applyBorder="1" applyAlignment="1">
      <alignment horizontal="right" vertical="center" wrapText="1"/>
    </xf>
    <xf numFmtId="0" fontId="17" fillId="5" borderId="0" xfId="3" applyNumberFormat="1" applyFont="1" applyFill="1" applyBorder="1" applyAlignment="1">
      <alignment horizontal="right" vertical="top"/>
    </xf>
    <xf numFmtId="164" fontId="54" fillId="2" borderId="9" xfId="12" applyNumberFormat="1" applyFont="1" applyFill="1" applyBorder="1" applyAlignment="1">
      <alignment horizontal="right"/>
    </xf>
    <xf numFmtId="164" fontId="17" fillId="2" borderId="1" xfId="12" applyNumberFormat="1" applyFont="1" applyFill="1" applyBorder="1" applyAlignment="1">
      <alignment horizontal="right"/>
    </xf>
    <xf numFmtId="164" fontId="17" fillId="2" borderId="10" xfId="12" applyNumberFormat="1" applyFont="1" applyFill="1" applyBorder="1" applyAlignment="1">
      <alignment horizontal="right"/>
    </xf>
    <xf numFmtId="0" fontId="17" fillId="9" borderId="0" xfId="3" applyNumberFormat="1" applyFont="1" applyFill="1" applyBorder="1" applyAlignment="1">
      <alignment horizontal="right" vertical="top"/>
    </xf>
    <xf numFmtId="0" fontId="17" fillId="5" borderId="0" xfId="3" applyNumberFormat="1" applyFont="1" applyFill="1" applyAlignment="1">
      <alignment horizontal="right"/>
    </xf>
    <xf numFmtId="0" fontId="17" fillId="2" borderId="7" xfId="3" applyNumberFormat="1" applyFont="1" applyFill="1" applyBorder="1" applyAlignment="1">
      <alignment horizontal="right" vertical="center"/>
    </xf>
    <xf numFmtId="0" fontId="17" fillId="2" borderId="0" xfId="3" applyNumberFormat="1" applyFont="1" applyFill="1" applyBorder="1" applyAlignment="1">
      <alignment horizontal="right" vertical="center"/>
    </xf>
    <xf numFmtId="164" fontId="17" fillId="2" borderId="5" xfId="5" applyNumberFormat="1" applyFont="1" applyFill="1" applyBorder="1" applyAlignment="1">
      <alignment horizontal="right" vertical="center"/>
    </xf>
    <xf numFmtId="164" fontId="17" fillId="2" borderId="6" xfId="5" applyNumberFormat="1" applyFont="1" applyFill="1" applyBorder="1" applyAlignment="1">
      <alignment horizontal="right" vertical="center"/>
    </xf>
    <xf numFmtId="164" fontId="17" fillId="2" borderId="8" xfId="5" applyNumberFormat="1" applyFont="1" applyFill="1" applyBorder="1" applyAlignment="1">
      <alignment horizontal="right" vertical="center"/>
    </xf>
    <xf numFmtId="0" fontId="17" fillId="5" borderId="0" xfId="3" applyNumberFormat="1" applyFont="1" applyFill="1" applyBorder="1" applyAlignment="1">
      <alignment horizontal="right"/>
    </xf>
    <xf numFmtId="164" fontId="17" fillId="2" borderId="5" xfId="5" applyNumberFormat="1" applyFont="1" applyFill="1" applyBorder="1" applyAlignment="1">
      <alignment horizontal="right"/>
    </xf>
    <xf numFmtId="164" fontId="17" fillId="2" borderId="6" xfId="5" applyNumberFormat="1" applyFont="1" applyFill="1" applyBorder="1" applyAlignment="1">
      <alignment horizontal="right"/>
    </xf>
    <xf numFmtId="164" fontId="17" fillId="2" borderId="8" xfId="5" applyNumberFormat="1" applyFont="1" applyFill="1" applyBorder="1" applyAlignment="1">
      <alignment horizontal="right"/>
    </xf>
    <xf numFmtId="0" fontId="17" fillId="5" borderId="2" xfId="3" applyNumberFormat="1" applyFont="1" applyFill="1" applyBorder="1" applyAlignment="1">
      <alignment horizontal="right"/>
    </xf>
    <xf numFmtId="0" fontId="17" fillId="9" borderId="0" xfId="3" applyNumberFormat="1" applyFont="1" applyFill="1" applyBorder="1" applyAlignment="1">
      <alignment horizontal="right"/>
    </xf>
    <xf numFmtId="164" fontId="17" fillId="2" borderId="0" xfId="5" applyNumberFormat="1" applyFont="1" applyFill="1" applyBorder="1" applyAlignment="1">
      <alignment horizontal="right" vertical="center"/>
    </xf>
    <xf numFmtId="164" fontId="17" fillId="2" borderId="7" xfId="5" applyNumberFormat="1" applyFont="1" applyFill="1" applyBorder="1" applyAlignment="1">
      <alignment horizontal="right" vertical="center"/>
    </xf>
    <xf numFmtId="164" fontId="17" fillId="2" borderId="2" xfId="5" applyNumberFormat="1" applyFont="1" applyFill="1" applyBorder="1" applyAlignment="1">
      <alignment horizontal="right" vertical="center"/>
    </xf>
    <xf numFmtId="164" fontId="17" fillId="2" borderId="0" xfId="5" applyNumberFormat="1" applyFont="1" applyFill="1" applyBorder="1" applyAlignment="1">
      <alignment horizontal="right"/>
    </xf>
    <xf numFmtId="164" fontId="17" fillId="2" borderId="7" xfId="5" applyNumberFormat="1" applyFont="1" applyFill="1" applyBorder="1" applyAlignment="1">
      <alignment horizontal="right"/>
    </xf>
    <xf numFmtId="164" fontId="17" fillId="2" borderId="2" xfId="5" applyNumberFormat="1" applyFont="1" applyFill="1" applyBorder="1" applyAlignment="1">
      <alignment horizontal="right"/>
    </xf>
    <xf numFmtId="0" fontId="17" fillId="2" borderId="9" xfId="3" applyNumberFormat="1" applyFont="1" applyFill="1" applyBorder="1" applyAlignment="1">
      <alignment horizontal="right" vertical="center"/>
    </xf>
    <xf numFmtId="0" fontId="17" fillId="2" borderId="1" xfId="3" applyNumberFormat="1" applyFont="1" applyFill="1" applyBorder="1" applyAlignment="1">
      <alignment horizontal="right" vertical="center"/>
    </xf>
    <xf numFmtId="164" fontId="17" fillId="2" borderId="1" xfId="5" applyNumberFormat="1" applyFont="1" applyFill="1" applyBorder="1" applyAlignment="1">
      <alignment horizontal="right" vertical="center"/>
    </xf>
    <xf numFmtId="164" fontId="17" fillId="2" borderId="9" xfId="5" applyNumberFormat="1" applyFont="1" applyFill="1" applyBorder="1" applyAlignment="1">
      <alignment horizontal="right" vertical="center"/>
    </xf>
    <xf numFmtId="164" fontId="17" fillId="2" borderId="10" xfId="5" applyNumberFormat="1" applyFont="1" applyFill="1" applyBorder="1" applyAlignment="1">
      <alignment horizontal="right" vertical="center"/>
    </xf>
    <xf numFmtId="164" fontId="17" fillId="2" borderId="1" xfId="5" applyNumberFormat="1" applyFont="1" applyFill="1" applyBorder="1" applyAlignment="1">
      <alignment horizontal="right"/>
    </xf>
    <xf numFmtId="164" fontId="17" fillId="2" borderId="9" xfId="5" applyNumberFormat="1" applyFont="1" applyFill="1" applyBorder="1" applyAlignment="1">
      <alignment horizontal="right"/>
    </xf>
    <xf numFmtId="164" fontId="17" fillId="2" borderId="10" xfId="5" applyNumberFormat="1" applyFont="1" applyFill="1" applyBorder="1" applyAlignment="1">
      <alignment horizontal="right"/>
    </xf>
    <xf numFmtId="0" fontId="29" fillId="4" borderId="9" xfId="3" applyNumberFormat="1" applyFont="1" applyFill="1" applyBorder="1" applyAlignment="1">
      <alignment horizontal="right"/>
    </xf>
    <xf numFmtId="0" fontId="29" fillId="4" borderId="10" xfId="3" applyNumberFormat="1" applyFont="1" applyFill="1" applyBorder="1" applyAlignment="1">
      <alignment horizontal="right"/>
    </xf>
    <xf numFmtId="0" fontId="29" fillId="6" borderId="3" xfId="3" applyNumberFormat="1" applyFont="1" applyFill="1" applyBorder="1" applyAlignment="1">
      <alignment horizontal="center" vertical="center" wrapText="1"/>
    </xf>
    <xf numFmtId="0" fontId="17" fillId="5" borderId="5" xfId="3" applyNumberFormat="1" applyFont="1" applyFill="1" applyBorder="1" applyAlignment="1">
      <alignment horizontal="center"/>
    </xf>
    <xf numFmtId="0" fontId="25" fillId="5" borderId="0" xfId="3" applyNumberFormat="1" applyFont="1" applyFill="1" applyBorder="1" applyAlignment="1">
      <alignment horizontal="center" vertical="top" wrapText="1"/>
    </xf>
    <xf numFmtId="0" fontId="17" fillId="2" borderId="32" xfId="3" applyNumberFormat="1" applyFont="1" applyFill="1" applyBorder="1" applyAlignment="1">
      <alignment horizontal="center" vertical="center" wrapText="1"/>
    </xf>
    <xf numFmtId="1" fontId="17" fillId="2" borderId="0" xfId="3" applyNumberFormat="1" applyFont="1" applyFill="1" applyBorder="1" applyAlignment="1">
      <alignment horizontal="center" vertical="center"/>
    </xf>
    <xf numFmtId="0" fontId="17" fillId="2" borderId="32" xfId="3" applyNumberFormat="1" applyFont="1" applyFill="1" applyBorder="1" applyAlignment="1">
      <alignment horizontal="center"/>
    </xf>
    <xf numFmtId="0" fontId="17" fillId="2" borderId="31" xfId="3" applyNumberFormat="1" applyFont="1" applyFill="1" applyBorder="1" applyAlignment="1">
      <alignment horizontal="center"/>
    </xf>
    <xf numFmtId="0" fontId="30" fillId="2" borderId="32" xfId="3" applyNumberFormat="1" applyFont="1" applyFill="1" applyBorder="1" applyAlignment="1">
      <alignment horizontal="center" vertical="center" wrapText="1"/>
    </xf>
    <xf numFmtId="0" fontId="19" fillId="2" borderId="0" xfId="3" applyNumberFormat="1" applyFont="1" applyFill="1" applyBorder="1" applyAlignment="1">
      <alignment horizontal="center" vertical="center" wrapText="1"/>
    </xf>
    <xf numFmtId="0" fontId="19" fillId="2" borderId="7" xfId="3" applyNumberFormat="1" applyFont="1" applyFill="1" applyBorder="1" applyAlignment="1">
      <alignment horizontal="center" vertical="center" wrapText="1"/>
    </xf>
    <xf numFmtId="164" fontId="17" fillId="2" borderId="32" xfId="5" applyNumberFormat="1" applyFont="1" applyFill="1" applyBorder="1" applyAlignment="1">
      <alignment horizontal="center"/>
    </xf>
    <xf numFmtId="164" fontId="17" fillId="2" borderId="0" xfId="5" applyNumberFormat="1" applyFont="1" applyFill="1" applyBorder="1" applyAlignment="1">
      <alignment horizontal="center"/>
    </xf>
    <xf numFmtId="164" fontId="17" fillId="2" borderId="7" xfId="5" applyNumberFormat="1" applyFont="1" applyFill="1" applyBorder="1" applyAlignment="1">
      <alignment horizontal="center"/>
    </xf>
    <xf numFmtId="164" fontId="17" fillId="2" borderId="31" xfId="5" applyNumberFormat="1" applyFont="1" applyFill="1" applyBorder="1" applyAlignment="1">
      <alignment horizontal="center"/>
    </xf>
    <xf numFmtId="164" fontId="17" fillId="2" borderId="5" xfId="5" applyNumberFormat="1" applyFont="1" applyFill="1" applyBorder="1" applyAlignment="1">
      <alignment horizontal="center"/>
    </xf>
    <xf numFmtId="164" fontId="17" fillId="2" borderId="6" xfId="5" applyNumberFormat="1" applyFont="1" applyFill="1" applyBorder="1" applyAlignment="1">
      <alignment horizontal="center"/>
    </xf>
    <xf numFmtId="0" fontId="20" fillId="2" borderId="32" xfId="3" applyNumberFormat="1" applyFont="1" applyFill="1" applyBorder="1" applyAlignment="1">
      <alignment horizontal="center"/>
    </xf>
    <xf numFmtId="0" fontId="20" fillId="2" borderId="30" xfId="3" applyNumberFormat="1" applyFont="1" applyFill="1" applyBorder="1" applyAlignment="1">
      <alignment horizontal="center"/>
    </xf>
    <xf numFmtId="164" fontId="17" fillId="2" borderId="1" xfId="5" applyNumberFormat="1" applyFont="1" applyFill="1" applyBorder="1" applyAlignment="1">
      <alignment horizontal="center"/>
    </xf>
    <xf numFmtId="164" fontId="17" fillId="2" borderId="9" xfId="5" applyNumberFormat="1" applyFont="1" applyFill="1" applyBorder="1" applyAlignment="1">
      <alignment horizontal="center"/>
    </xf>
    <xf numFmtId="0" fontId="17" fillId="2" borderId="30" xfId="3" applyNumberFormat="1" applyFont="1" applyFill="1" applyBorder="1" applyAlignment="1">
      <alignment horizontal="center"/>
    </xf>
    <xf numFmtId="0" fontId="20" fillId="2" borderId="31" xfId="3" applyNumberFormat="1" applyFont="1" applyFill="1" applyBorder="1" applyAlignment="1">
      <alignment horizontal="center"/>
    </xf>
    <xf numFmtId="0" fontId="17" fillId="2" borderId="0" xfId="3" applyNumberFormat="1" applyFont="1" applyFill="1" applyBorder="1" applyAlignment="1">
      <alignment horizontal="center"/>
    </xf>
    <xf numFmtId="0" fontId="17" fillId="2" borderId="7" xfId="3" applyNumberFormat="1" applyFont="1" applyFill="1" applyBorder="1" applyAlignment="1">
      <alignment horizontal="center"/>
    </xf>
    <xf numFmtId="0" fontId="17" fillId="2" borderId="1" xfId="3" applyNumberFormat="1" applyFont="1" applyFill="1" applyBorder="1" applyAlignment="1">
      <alignment horizontal="center"/>
    </xf>
    <xf numFmtId="0" fontId="17" fillId="2" borderId="9" xfId="3" applyNumberFormat="1" applyFont="1" applyFill="1" applyBorder="1" applyAlignment="1">
      <alignment horizontal="center"/>
    </xf>
    <xf numFmtId="0" fontId="35" fillId="4" borderId="13" xfId="0" applyNumberFormat="1" applyFont="1" applyFill="1" applyBorder="1" applyAlignment="1">
      <alignment horizontal="right" vertical="center"/>
    </xf>
    <xf numFmtId="0" fontId="11" fillId="2" borderId="9" xfId="0" applyNumberFormat="1" applyFont="1" applyFill="1" applyBorder="1" applyAlignment="1">
      <alignment horizontal="right" vertical="center"/>
    </xf>
    <xf numFmtId="0" fontId="11" fillId="2" borderId="30" xfId="0" applyNumberFormat="1" applyFont="1" applyFill="1" applyBorder="1" applyAlignment="1">
      <alignment horizontal="right" vertical="center"/>
    </xf>
    <xf numFmtId="0" fontId="12" fillId="5" borderId="3" xfId="0" applyNumberFormat="1" applyFont="1" applyFill="1" applyBorder="1" applyAlignment="1">
      <alignment horizontal="right" vertical="center" wrapText="1"/>
    </xf>
    <xf numFmtId="0" fontId="9" fillId="2" borderId="6" xfId="0" applyNumberFormat="1" applyFont="1" applyFill="1" applyBorder="1" applyAlignment="1">
      <alignment horizontal="right" vertical="center"/>
    </xf>
    <xf numFmtId="0" fontId="9" fillId="2" borderId="31" xfId="0" applyNumberFormat="1" applyFont="1" applyFill="1" applyBorder="1" applyAlignment="1">
      <alignment horizontal="right" vertical="center"/>
    </xf>
    <xf numFmtId="0" fontId="10" fillId="5" borderId="32" xfId="0" applyNumberFormat="1" applyFont="1" applyFill="1" applyBorder="1" applyAlignment="1">
      <alignment horizontal="right" vertical="center" wrapText="1"/>
    </xf>
    <xf numFmtId="0" fontId="9" fillId="2" borderId="11" xfId="0" applyNumberFormat="1" applyFont="1" applyFill="1" applyBorder="1" applyAlignment="1">
      <alignment horizontal="right" vertical="center"/>
    </xf>
    <xf numFmtId="0" fontId="9" fillId="2" borderId="3" xfId="0" applyNumberFormat="1" applyFont="1" applyFill="1" applyBorder="1" applyAlignment="1">
      <alignment horizontal="right" vertical="center"/>
    </xf>
    <xf numFmtId="0" fontId="9" fillId="2" borderId="9" xfId="0" applyNumberFormat="1" applyFont="1" applyFill="1" applyBorder="1" applyAlignment="1">
      <alignment horizontal="right" vertical="center"/>
    </xf>
    <xf numFmtId="0" fontId="9" fillId="2" borderId="30" xfId="0" applyNumberFormat="1" applyFont="1" applyFill="1" applyBorder="1" applyAlignment="1">
      <alignment horizontal="right" vertical="center"/>
    </xf>
    <xf numFmtId="0" fontId="10" fillId="5" borderId="30" xfId="0" applyNumberFormat="1" applyFont="1" applyFill="1" applyBorder="1" applyAlignment="1">
      <alignment horizontal="right" vertical="center" wrapText="1"/>
    </xf>
    <xf numFmtId="0" fontId="9" fillId="2" borderId="13" xfId="0" applyNumberFormat="1" applyFont="1" applyFill="1" applyBorder="1" applyAlignment="1">
      <alignment horizontal="right" vertical="center"/>
    </xf>
    <xf numFmtId="0" fontId="4" fillId="2" borderId="13" xfId="0" applyNumberFormat="1" applyFont="1" applyFill="1" applyBorder="1" applyAlignment="1">
      <alignment horizontal="right"/>
    </xf>
    <xf numFmtId="0" fontId="4" fillId="2" borderId="3" xfId="0" applyNumberFormat="1" applyFont="1" applyFill="1" applyBorder="1" applyAlignment="1">
      <alignment horizontal="right"/>
    </xf>
    <xf numFmtId="0" fontId="7" fillId="5" borderId="0" xfId="0" applyNumberFormat="1" applyFont="1" applyFill="1" applyAlignment="1">
      <alignment horizontal="right"/>
    </xf>
    <xf numFmtId="0" fontId="7" fillId="5" borderId="0" xfId="0" applyNumberFormat="1" applyFont="1" applyFill="1" applyAlignment="1">
      <alignment horizontal="right" wrapText="1"/>
    </xf>
    <xf numFmtId="0" fontId="4" fillId="2" borderId="3" xfId="0" applyNumberFormat="1" applyFont="1" applyFill="1" applyBorder="1" applyAlignment="1">
      <alignment horizontal="right" vertical="center"/>
    </xf>
    <xf numFmtId="0" fontId="29" fillId="6" borderId="12" xfId="3" applyNumberFormat="1" applyFont="1" applyFill="1" applyBorder="1" applyAlignment="1">
      <alignment horizontal="center" vertical="center"/>
    </xf>
    <xf numFmtId="9" fontId="10" fillId="2" borderId="3" xfId="0" applyNumberFormat="1" applyFont="1" applyFill="1" applyBorder="1" applyAlignment="1">
      <alignment horizontal="left" vertical="center"/>
    </xf>
    <xf numFmtId="0" fontId="10" fillId="2" borderId="3" xfId="0" applyNumberFormat="1" applyFont="1" applyFill="1" applyBorder="1" applyAlignment="1">
      <alignment horizontal="left" vertical="center"/>
    </xf>
    <xf numFmtId="0" fontId="35" fillId="4" borderId="12" xfId="0" applyNumberFormat="1" applyFont="1" applyFill="1" applyBorder="1" applyAlignment="1">
      <alignment horizontal="left" vertical="center"/>
    </xf>
    <xf numFmtId="0" fontId="35" fillId="4" borderId="13"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0" xfId="0" applyNumberFormat="1" applyFont="1" applyFill="1" applyBorder="1" applyAlignment="1">
      <alignment horizontal="left" vertical="center"/>
    </xf>
    <xf numFmtId="0" fontId="9" fillId="2" borderId="30" xfId="0" applyNumberFormat="1" applyFont="1" applyFill="1" applyBorder="1" applyAlignment="1">
      <alignment horizontal="left" vertical="center"/>
    </xf>
    <xf numFmtId="0" fontId="4" fillId="2" borderId="13" xfId="0" applyNumberFormat="1" applyFont="1" applyFill="1" applyBorder="1" applyAlignment="1">
      <alignment horizontal="left"/>
    </xf>
    <xf numFmtId="0" fontId="4" fillId="2" borderId="3" xfId="0" applyNumberFormat="1" applyFont="1" applyFill="1" applyBorder="1" applyAlignment="1">
      <alignment horizontal="left"/>
    </xf>
    <xf numFmtId="0" fontId="17" fillId="5" borderId="11" xfId="3" applyNumberFormat="1" applyFont="1" applyFill="1" applyBorder="1" applyAlignment="1">
      <alignment horizontal="left" vertical="center"/>
    </xf>
    <xf numFmtId="0" fontId="17" fillId="5" borderId="31" xfId="3" applyNumberFormat="1" applyFont="1" applyFill="1" applyBorder="1" applyAlignment="1">
      <alignment horizontal="left" vertical="center"/>
    </xf>
    <xf numFmtId="0" fontId="17" fillId="5" borderId="32" xfId="3" applyNumberFormat="1" applyFont="1" applyFill="1" applyBorder="1" applyAlignment="1">
      <alignment horizontal="left" vertical="center"/>
    </xf>
    <xf numFmtId="0" fontId="17" fillId="5" borderId="30" xfId="3" applyNumberFormat="1" applyFont="1" applyFill="1" applyBorder="1" applyAlignment="1">
      <alignment horizontal="left" vertical="center"/>
    </xf>
    <xf numFmtId="0" fontId="17" fillId="5" borderId="31" xfId="3" applyNumberFormat="1" applyFont="1" applyFill="1" applyBorder="1" applyAlignment="1">
      <alignment horizontal="left"/>
    </xf>
    <xf numFmtId="0" fontId="19" fillId="4" borderId="31" xfId="3" applyNumberFormat="1" applyFont="1" applyFill="1" applyBorder="1" applyAlignment="1">
      <alignment horizontal="right" vertical="center" wrapText="1"/>
    </xf>
    <xf numFmtId="164" fontId="54" fillId="2" borderId="7" xfId="12" applyNumberFormat="1" applyFont="1" applyFill="1" applyBorder="1" applyAlignment="1">
      <alignment horizontal="right" vertical="center"/>
    </xf>
    <xf numFmtId="164" fontId="17" fillId="2" borderId="0" xfId="12" applyNumberFormat="1" applyFont="1" applyFill="1" applyBorder="1" applyAlignment="1">
      <alignment horizontal="right" vertical="center"/>
    </xf>
    <xf numFmtId="164" fontId="17" fillId="2" borderId="2" xfId="12" applyNumberFormat="1" applyFont="1" applyFill="1" applyBorder="1" applyAlignment="1">
      <alignment horizontal="right" vertical="center"/>
    </xf>
    <xf numFmtId="164" fontId="54" fillId="2" borderId="7" xfId="12" applyNumberFormat="1" applyFont="1" applyFill="1" applyBorder="1" applyAlignment="1">
      <alignment horizontal="right"/>
    </xf>
    <xf numFmtId="164" fontId="17" fillId="2" borderId="0" xfId="12" applyNumberFormat="1" applyFont="1" applyFill="1" applyBorder="1" applyAlignment="1">
      <alignment horizontal="right"/>
    </xf>
    <xf numFmtId="164" fontId="17" fillId="2" borderId="2" xfId="12" applyNumberFormat="1" applyFont="1" applyFill="1" applyBorder="1" applyAlignment="1">
      <alignment horizontal="right"/>
    </xf>
    <xf numFmtId="0" fontId="17" fillId="5" borderId="3" xfId="3" applyNumberFormat="1" applyFont="1" applyFill="1" applyBorder="1" applyAlignment="1">
      <alignment horizontal="left" vertical="center"/>
    </xf>
    <xf numFmtId="0" fontId="17" fillId="5" borderId="7" xfId="3" applyNumberFormat="1" applyFont="1" applyFill="1" applyBorder="1" applyAlignment="1">
      <alignment horizontal="left" vertical="center"/>
    </xf>
    <xf numFmtId="0" fontId="56" fillId="8" borderId="2" xfId="0" applyNumberFormat="1" applyFont="1" applyFill="1" applyBorder="1"/>
    <xf numFmtId="0" fontId="56" fillId="17" borderId="0" xfId="3" applyNumberFormat="1" applyFont="1" applyFill="1" applyBorder="1" applyAlignment="1">
      <alignment vertical="top" wrapText="1"/>
    </xf>
    <xf numFmtId="0" fontId="56" fillId="17" borderId="2" xfId="0" applyNumberFormat="1" applyFont="1" applyFill="1" applyBorder="1"/>
    <xf numFmtId="0" fontId="57" fillId="8" borderId="1" xfId="0" applyNumberFormat="1" applyFont="1" applyFill="1" applyBorder="1"/>
    <xf numFmtId="0" fontId="57" fillId="8" borderId="0" xfId="0" applyNumberFormat="1" applyFont="1" applyFill="1" applyAlignment="1">
      <alignment vertical="center"/>
    </xf>
    <xf numFmtId="0" fontId="56" fillId="8" borderId="0" xfId="0" applyNumberFormat="1" applyFont="1" applyFill="1"/>
    <xf numFmtId="0" fontId="57" fillId="8" borderId="0" xfId="0" applyNumberFormat="1" applyFont="1" applyFill="1"/>
    <xf numFmtId="49" fontId="56" fillId="17" borderId="0" xfId="0" applyFont="1" applyFill="1"/>
    <xf numFmtId="49" fontId="19" fillId="18" borderId="11" xfId="0" applyFont="1" applyFill="1" applyBorder="1" applyAlignment="1">
      <alignment horizontal="left" vertical="center" wrapText="1"/>
    </xf>
    <xf numFmtId="49" fontId="19" fillId="18" borderId="12" xfId="0" applyFont="1" applyFill="1" applyBorder="1" applyAlignment="1">
      <alignment horizontal="left" vertical="center" wrapText="1"/>
    </xf>
    <xf numFmtId="49" fontId="19" fillId="18" borderId="13" xfId="0" applyFont="1" applyFill="1" applyBorder="1" applyAlignment="1">
      <alignment horizontal="left" vertical="center" wrapText="1"/>
    </xf>
    <xf numFmtId="49" fontId="17" fillId="19" borderId="11" xfId="0" applyFont="1" applyFill="1" applyBorder="1" applyAlignment="1">
      <alignment horizontal="left" vertical="center" wrapText="1"/>
    </xf>
    <xf numFmtId="49" fontId="17" fillId="19" borderId="12" xfId="0" applyFont="1" applyFill="1" applyBorder="1" applyAlignment="1">
      <alignment horizontal="left" vertical="center" wrapText="1"/>
    </xf>
    <xf numFmtId="49" fontId="17" fillId="19" borderId="13" xfId="0" applyFont="1" applyFill="1" applyBorder="1" applyAlignment="1">
      <alignment horizontal="left" vertical="center" wrapText="1"/>
    </xf>
    <xf numFmtId="0" fontId="33" fillId="4" borderId="11" xfId="3" applyNumberFormat="1" applyFont="1" applyFill="1" applyBorder="1" applyAlignment="1">
      <alignment horizontal="left" vertical="top" wrapText="1"/>
    </xf>
    <xf numFmtId="0" fontId="33" fillId="4" borderId="12" xfId="3" applyNumberFormat="1" applyFont="1" applyFill="1" applyBorder="1" applyAlignment="1">
      <alignment horizontal="left" vertical="top" wrapText="1"/>
    </xf>
    <xf numFmtId="0" fontId="33" fillId="4" borderId="13" xfId="3" applyNumberFormat="1" applyFont="1" applyFill="1" applyBorder="1" applyAlignment="1">
      <alignment horizontal="left" vertical="top" wrapText="1"/>
    </xf>
    <xf numFmtId="49" fontId="56" fillId="17" borderId="5" xfId="0" applyFont="1" applyFill="1" applyBorder="1" applyAlignment="1">
      <alignment horizontal="left" wrapText="1"/>
    </xf>
    <xf numFmtId="49" fontId="56" fillId="17" borderId="5" xfId="0" applyFont="1" applyFill="1" applyBorder="1" applyAlignment="1">
      <alignment horizontal="left"/>
    </xf>
    <xf numFmtId="49" fontId="56" fillId="17" borderId="8" xfId="0" applyFont="1" applyFill="1" applyBorder="1" applyAlignment="1">
      <alignment horizontal="left"/>
    </xf>
    <xf numFmtId="49" fontId="56" fillId="17" borderId="1" xfId="0" applyFont="1" applyFill="1" applyBorder="1" applyAlignment="1">
      <alignment horizontal="left" vertical="top" wrapText="1"/>
    </xf>
    <xf numFmtId="49" fontId="56" fillId="17" borderId="1" xfId="0" applyFont="1" applyFill="1" applyBorder="1" applyAlignment="1">
      <alignment horizontal="left" vertical="top"/>
    </xf>
    <xf numFmtId="49" fontId="56" fillId="17" borderId="10" xfId="0" applyFont="1" applyFill="1" applyBorder="1" applyAlignment="1">
      <alignment horizontal="left" vertical="top"/>
    </xf>
    <xf numFmtId="0" fontId="34" fillId="8" borderId="0" xfId="0" applyNumberFormat="1" applyFont="1" applyFill="1" applyAlignment="1">
      <alignment horizontal="left" wrapText="1"/>
    </xf>
    <xf numFmtId="0" fontId="34" fillId="8" borderId="2" xfId="0" applyNumberFormat="1" applyFont="1" applyFill="1" applyBorder="1" applyAlignment="1">
      <alignment horizontal="left" wrapText="1"/>
    </xf>
    <xf numFmtId="49" fontId="34" fillId="8" borderId="0" xfId="0" applyFont="1" applyFill="1" applyAlignment="1">
      <alignment horizontal="left" vertical="center" wrapText="1"/>
    </xf>
    <xf numFmtId="49" fontId="34" fillId="8" borderId="2" xfId="0" applyFont="1" applyFill="1" applyBorder="1" applyAlignment="1">
      <alignment horizontal="left" vertical="center" wrapText="1"/>
    </xf>
    <xf numFmtId="49" fontId="34" fillId="8" borderId="0" xfId="0" applyFont="1" applyFill="1" applyAlignment="1">
      <alignment horizontal="left" vertical="top" wrapText="1"/>
    </xf>
    <xf numFmtId="49" fontId="34" fillId="8" borderId="2" xfId="0" applyFont="1" applyFill="1" applyBorder="1" applyAlignment="1">
      <alignment horizontal="left" vertical="top" wrapText="1"/>
    </xf>
    <xf numFmtId="49" fontId="34" fillId="8" borderId="1" xfId="0" applyFont="1" applyFill="1" applyBorder="1" applyAlignment="1">
      <alignment horizontal="left" vertical="top" wrapText="1"/>
    </xf>
    <xf numFmtId="49" fontId="34" fillId="8" borderId="10" xfId="0" applyFont="1" applyFill="1" applyBorder="1" applyAlignment="1">
      <alignment horizontal="left" vertical="top" wrapText="1"/>
    </xf>
    <xf numFmtId="0" fontId="23" fillId="4" borderId="6" xfId="0" applyNumberFormat="1" applyFont="1" applyFill="1" applyBorder="1" applyAlignment="1">
      <alignment horizontal="center"/>
    </xf>
    <xf numFmtId="0" fontId="23" fillId="4" borderId="5" xfId="0" applyNumberFormat="1" applyFont="1" applyFill="1" applyBorder="1" applyAlignment="1">
      <alignment horizontal="center"/>
    </xf>
    <xf numFmtId="0" fontId="23" fillId="4" borderId="8" xfId="0" applyNumberFormat="1" applyFont="1" applyFill="1" applyBorder="1" applyAlignment="1">
      <alignment horizontal="center"/>
    </xf>
    <xf numFmtId="0" fontId="23" fillId="4" borderId="7" xfId="0" applyNumberFormat="1" applyFont="1" applyFill="1" applyBorder="1" applyAlignment="1">
      <alignment horizontal="center"/>
    </xf>
    <xf numFmtId="0" fontId="23" fillId="4" borderId="0" xfId="0" applyNumberFormat="1" applyFont="1" applyFill="1" applyAlignment="1">
      <alignment horizontal="center"/>
    </xf>
    <xf numFmtId="0" fontId="23" fillId="4" borderId="2" xfId="0" applyNumberFormat="1" applyFont="1" applyFill="1" applyBorder="1" applyAlignment="1">
      <alignment horizontal="center"/>
    </xf>
    <xf numFmtId="0" fontId="33" fillId="4" borderId="6" xfId="3" applyNumberFormat="1" applyFont="1" applyFill="1" applyBorder="1" applyAlignment="1">
      <alignment horizontal="left" vertical="top" wrapText="1"/>
    </xf>
    <xf numFmtId="0" fontId="33" fillId="4" borderId="5" xfId="3" applyNumberFormat="1" applyFont="1" applyFill="1" applyBorder="1" applyAlignment="1">
      <alignment horizontal="left" vertical="top" wrapText="1"/>
    </xf>
    <xf numFmtId="0" fontId="33" fillId="4" borderId="8" xfId="3" applyNumberFormat="1" applyFont="1" applyFill="1" applyBorder="1" applyAlignment="1">
      <alignment horizontal="left" vertical="top" wrapText="1"/>
    </xf>
    <xf numFmtId="0" fontId="13" fillId="5" borderId="0" xfId="0" applyNumberFormat="1" applyFont="1" applyFill="1"/>
    <xf numFmtId="0" fontId="23" fillId="5" borderId="0" xfId="0" applyNumberFormat="1" applyFont="1" applyFill="1"/>
    <xf numFmtId="0" fontId="23" fillId="5" borderId="0" xfId="0" applyNumberFormat="1" applyFont="1" applyFill="1" applyAlignment="1">
      <alignment horizontal="left" vertical="center" wrapText="1"/>
    </xf>
    <xf numFmtId="0" fontId="22" fillId="5" borderId="0" xfId="0" applyNumberFormat="1" applyFont="1" applyFill="1" applyAlignment="1">
      <alignment horizontal="left" vertical="center" wrapText="1"/>
    </xf>
    <xf numFmtId="0" fontId="22" fillId="5" borderId="0" xfId="0" applyNumberFormat="1" applyFont="1" applyFill="1" applyAlignment="1">
      <alignment horizontal="left" vertical="top" wrapText="1"/>
    </xf>
    <xf numFmtId="0" fontId="7" fillId="5" borderId="0" xfId="0" applyNumberFormat="1" applyFont="1" applyFill="1" applyAlignment="1">
      <alignment horizontal="left" wrapText="1"/>
    </xf>
    <xf numFmtId="0" fontId="14" fillId="5" borderId="0" xfId="0" applyNumberFormat="1" applyFont="1" applyFill="1"/>
    <xf numFmtId="0" fontId="17" fillId="2" borderId="6" xfId="3" applyNumberFormat="1" applyFont="1" applyFill="1" applyBorder="1" applyAlignment="1">
      <alignment horizontal="center" vertical="center" wrapText="1"/>
    </xf>
    <xf numFmtId="0" fontId="17" fillId="2" borderId="8" xfId="3" applyNumberFormat="1" applyFont="1" applyFill="1" applyBorder="1" applyAlignment="1">
      <alignment horizontal="center" vertical="center" wrapText="1"/>
    </xf>
    <xf numFmtId="0" fontId="17" fillId="2" borderId="7" xfId="3" applyNumberFormat="1" applyFont="1" applyFill="1" applyBorder="1" applyAlignment="1">
      <alignment horizontal="center" vertical="center" wrapText="1"/>
    </xf>
    <xf numFmtId="0" fontId="17" fillId="2" borderId="2" xfId="3" applyNumberFormat="1" applyFont="1" applyFill="1" applyBorder="1" applyAlignment="1">
      <alignment horizontal="center" vertical="center" wrapText="1"/>
    </xf>
    <xf numFmtId="0" fontId="17" fillId="2" borderId="9" xfId="3" applyNumberFormat="1" applyFont="1" applyFill="1" applyBorder="1" applyAlignment="1">
      <alignment horizontal="center" vertical="center" wrapText="1"/>
    </xf>
    <xf numFmtId="0" fontId="17" fillId="2" borderId="10" xfId="3" applyNumberFormat="1" applyFont="1" applyFill="1" applyBorder="1" applyAlignment="1">
      <alignment horizontal="center" vertical="center" wrapText="1"/>
    </xf>
    <xf numFmtId="0" fontId="9" fillId="2" borderId="11" xfId="0" applyNumberFormat="1" applyFont="1" applyFill="1" applyBorder="1" applyAlignment="1">
      <alignment horizontal="right" vertical="center"/>
    </xf>
    <xf numFmtId="0" fontId="9" fillId="2" borderId="13" xfId="0" applyNumberFormat="1" applyFont="1" applyFill="1" applyBorder="1" applyAlignment="1">
      <alignment horizontal="right" vertical="center"/>
    </xf>
    <xf numFmtId="0" fontId="11" fillId="2" borderId="11" xfId="0" applyNumberFormat="1" applyFont="1" applyFill="1" applyBorder="1" applyAlignment="1">
      <alignment horizontal="left" vertical="center"/>
    </xf>
    <xf numFmtId="0" fontId="11" fillId="2" borderId="13" xfId="0" applyNumberFormat="1" applyFont="1" applyFill="1" applyBorder="1" applyAlignment="1">
      <alignment horizontal="left" vertical="center"/>
    </xf>
    <xf numFmtId="0" fontId="11" fillId="2" borderId="11" xfId="0" applyNumberFormat="1" applyFont="1" applyFill="1" applyBorder="1" applyAlignment="1">
      <alignment horizontal="right" vertical="center"/>
    </xf>
    <xf numFmtId="0" fontId="11" fillId="2" borderId="13" xfId="0" applyNumberFormat="1" applyFont="1" applyFill="1" applyBorder="1" applyAlignment="1">
      <alignment horizontal="right" vertical="center"/>
    </xf>
    <xf numFmtId="0" fontId="9" fillId="2" borderId="12"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2" xfId="0" applyNumberFormat="1" applyFont="1" applyFill="1" applyBorder="1" applyAlignment="1">
      <alignment horizontal="right" vertical="center"/>
    </xf>
    <xf numFmtId="0" fontId="36" fillId="16" borderId="5" xfId="3" applyNumberFormat="1" applyFont="1" applyFill="1" applyBorder="1" applyAlignment="1">
      <alignment horizontal="left" vertical="center"/>
    </xf>
    <xf numFmtId="0" fontId="36" fillId="16" borderId="1" xfId="3" applyNumberFormat="1" applyFont="1" applyFill="1" applyBorder="1" applyAlignment="1">
      <alignment horizontal="left" vertical="center"/>
    </xf>
    <xf numFmtId="0" fontId="19" fillId="6" borderId="19" xfId="3" applyNumberFormat="1" applyFont="1" applyFill="1" applyBorder="1" applyAlignment="1">
      <alignment horizontal="left" vertical="center" wrapText="1"/>
    </xf>
    <xf numFmtId="0" fontId="25" fillId="5" borderId="0" xfId="3" applyNumberFormat="1" applyFont="1" applyFill="1" applyAlignment="1">
      <alignment horizontal="left" vertical="top" wrapText="1"/>
    </xf>
    <xf numFmtId="49" fontId="14" fillId="5" borderId="0" xfId="0" applyFont="1" applyFill="1" applyAlignment="1">
      <alignment vertical="center"/>
    </xf>
    <xf numFmtId="0" fontId="25" fillId="5" borderId="0" xfId="3" applyNumberFormat="1" applyFont="1" applyFill="1" applyBorder="1" applyAlignment="1">
      <alignment horizontal="left" vertical="top" wrapText="1"/>
    </xf>
    <xf numFmtId="0" fontId="29" fillId="6" borderId="11" xfId="3" applyNumberFormat="1" applyFont="1" applyFill="1" applyBorder="1" applyAlignment="1">
      <alignment horizontal="center" vertical="center"/>
    </xf>
    <xf numFmtId="0" fontId="29" fillId="6" borderId="12" xfId="3" applyNumberFormat="1" applyFont="1" applyFill="1" applyBorder="1" applyAlignment="1">
      <alignment horizontal="center" vertical="center"/>
    </xf>
    <xf numFmtId="0" fontId="29" fillId="6" borderId="13" xfId="3" applyNumberFormat="1" applyFont="1" applyFill="1" applyBorder="1" applyAlignment="1">
      <alignment horizontal="center" vertical="center"/>
    </xf>
    <xf numFmtId="0" fontId="29" fillId="4" borderId="11" xfId="3" applyNumberFormat="1" applyFont="1" applyFill="1" applyBorder="1" applyAlignment="1">
      <alignment horizontal="center"/>
    </xf>
    <xf numFmtId="0" fontId="29" fillId="4" borderId="12" xfId="3" applyNumberFormat="1" applyFont="1" applyFill="1" applyBorder="1" applyAlignment="1">
      <alignment horizontal="center"/>
    </xf>
    <xf numFmtId="0" fontId="29" fillId="4" borderId="13" xfId="3" applyNumberFormat="1" applyFont="1" applyFill="1" applyBorder="1" applyAlignment="1">
      <alignment horizontal="center"/>
    </xf>
    <xf numFmtId="0" fontId="29" fillId="4" borderId="11" xfId="3" applyNumberFormat="1" applyFont="1" applyFill="1" applyBorder="1" applyAlignment="1">
      <alignment horizontal="center" vertical="center"/>
    </xf>
    <xf numFmtId="0" fontId="29" fillId="4" borderId="12" xfId="3" applyNumberFormat="1" applyFont="1" applyFill="1" applyBorder="1" applyAlignment="1">
      <alignment horizontal="center" vertical="center"/>
    </xf>
    <xf numFmtId="0" fontId="29" fillId="4" borderId="13" xfId="3" applyNumberFormat="1" applyFont="1" applyFill="1" applyBorder="1" applyAlignment="1">
      <alignment horizontal="center" vertical="center"/>
    </xf>
    <xf numFmtId="0" fontId="19" fillId="6" borderId="11" xfId="3" applyNumberFormat="1" applyFont="1" applyFill="1" applyBorder="1" applyAlignment="1">
      <alignment horizontal="center" vertical="center" wrapText="1"/>
    </xf>
    <xf numFmtId="0" fontId="19" fillId="6" borderId="12" xfId="3" applyNumberFormat="1" applyFont="1" applyFill="1" applyBorder="1" applyAlignment="1">
      <alignment horizontal="center" vertical="center" wrapText="1"/>
    </xf>
    <xf numFmtId="0" fontId="19" fillId="6" borderId="13"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13" xfId="3" applyNumberFormat="1" applyFont="1" applyFill="1" applyBorder="1" applyAlignment="1">
      <alignment horizontal="center" vertical="center" wrapText="1"/>
    </xf>
    <xf numFmtId="0" fontId="19" fillId="4" borderId="11" xfId="3" applyNumberFormat="1" applyFont="1" applyFill="1" applyBorder="1" applyAlignment="1">
      <alignment horizontal="center" vertical="center" wrapText="1"/>
    </xf>
    <xf numFmtId="0" fontId="25" fillId="5" borderId="1" xfId="3" applyNumberFormat="1" applyFont="1" applyFill="1" applyBorder="1" applyAlignment="1">
      <alignment horizontal="left" vertical="top" wrapText="1"/>
    </xf>
    <xf numFmtId="0" fontId="30" fillId="2" borderId="6" xfId="3" applyNumberFormat="1" applyFont="1" applyFill="1" applyBorder="1" applyAlignment="1">
      <alignment horizontal="center" vertical="center" wrapText="1"/>
    </xf>
    <xf numFmtId="0" fontId="30" fillId="2" borderId="5" xfId="3" applyNumberFormat="1" applyFont="1" applyFill="1" applyBorder="1" applyAlignment="1">
      <alignment horizontal="center" vertical="center" wrapText="1"/>
    </xf>
    <xf numFmtId="0" fontId="30" fillId="2" borderId="8" xfId="3" applyNumberFormat="1" applyFont="1" applyFill="1" applyBorder="1" applyAlignment="1">
      <alignment horizontal="center" vertical="center" wrapText="1"/>
    </xf>
    <xf numFmtId="0" fontId="30" fillId="2" borderId="7" xfId="3" applyNumberFormat="1" applyFont="1" applyFill="1" applyBorder="1" applyAlignment="1">
      <alignment horizontal="center" vertical="center" wrapText="1"/>
    </xf>
    <xf numFmtId="0" fontId="30" fillId="2" borderId="0" xfId="3" applyNumberFormat="1" applyFont="1" applyFill="1" applyBorder="1" applyAlignment="1">
      <alignment horizontal="center" vertical="center" wrapText="1"/>
    </xf>
    <xf numFmtId="0" fontId="30" fillId="2" borderId="2" xfId="3" applyNumberFormat="1" applyFont="1" applyFill="1" applyBorder="1" applyAlignment="1">
      <alignment horizontal="center" vertical="center" wrapText="1"/>
    </xf>
    <xf numFmtId="0" fontId="30" fillId="2" borderId="9" xfId="3" applyNumberFormat="1" applyFont="1" applyFill="1" applyBorder="1" applyAlignment="1">
      <alignment horizontal="center" vertical="center" wrapText="1"/>
    </xf>
    <xf numFmtId="0" fontId="30" fillId="2" borderId="1" xfId="3" applyNumberFormat="1" applyFont="1" applyFill="1" applyBorder="1" applyAlignment="1">
      <alignment horizontal="center" vertical="center" wrapText="1"/>
    </xf>
    <xf numFmtId="0" fontId="30" fillId="2" borderId="10" xfId="3" applyNumberFormat="1" applyFont="1" applyFill="1" applyBorder="1" applyAlignment="1">
      <alignment horizontal="center" vertical="center" wrapText="1"/>
    </xf>
    <xf numFmtId="0" fontId="17" fillId="2" borderId="5" xfId="3" applyNumberFormat="1" applyFont="1" applyFill="1" applyBorder="1" applyAlignment="1">
      <alignment horizontal="center" vertical="center"/>
    </xf>
    <xf numFmtId="0" fontId="17" fillId="2" borderId="8" xfId="3" applyNumberFormat="1" applyFont="1" applyFill="1" applyBorder="1" applyAlignment="1">
      <alignment horizontal="center" vertical="center"/>
    </xf>
    <xf numFmtId="0" fontId="17" fillId="2" borderId="7" xfId="3" applyNumberFormat="1" applyFont="1" applyFill="1" applyBorder="1" applyAlignment="1">
      <alignment horizontal="center" vertical="center"/>
    </xf>
    <xf numFmtId="0" fontId="17" fillId="2" borderId="0" xfId="3" applyNumberFormat="1" applyFont="1" applyFill="1" applyBorder="1" applyAlignment="1">
      <alignment horizontal="center" vertical="center"/>
    </xf>
    <xf numFmtId="0" fontId="17" fillId="2" borderId="2" xfId="3" applyNumberFormat="1" applyFont="1" applyFill="1" applyBorder="1" applyAlignment="1">
      <alignment horizontal="center" vertical="center"/>
    </xf>
    <xf numFmtId="0" fontId="17" fillId="2" borderId="9" xfId="3" applyNumberFormat="1" applyFont="1" applyFill="1" applyBorder="1" applyAlignment="1">
      <alignment horizontal="center" vertical="center"/>
    </xf>
    <xf numFmtId="0" fontId="17" fillId="2" borderId="1" xfId="3" applyNumberFormat="1" applyFont="1" applyFill="1" applyBorder="1" applyAlignment="1">
      <alignment horizontal="center" vertical="center"/>
    </xf>
    <xf numFmtId="0" fontId="17" fillId="2" borderId="10" xfId="3" applyNumberFormat="1" applyFont="1" applyFill="1" applyBorder="1" applyAlignment="1">
      <alignment horizontal="center" vertical="center"/>
    </xf>
    <xf numFmtId="0" fontId="29" fillId="6" borderId="11" xfId="3" applyNumberFormat="1" applyFont="1" applyFill="1" applyBorder="1" applyAlignment="1">
      <alignment horizontal="center" vertical="center" wrapText="1"/>
    </xf>
    <xf numFmtId="0" fontId="29" fillId="6" borderId="12" xfId="3" applyNumberFormat="1" applyFont="1" applyFill="1" applyBorder="1" applyAlignment="1">
      <alignment horizontal="center" vertical="center" wrapText="1"/>
    </xf>
    <xf numFmtId="0" fontId="29" fillId="6" borderId="13" xfId="3" applyNumberFormat="1" applyFont="1" applyFill="1" applyBorder="1" applyAlignment="1">
      <alignment horizontal="center" vertical="center" wrapText="1"/>
    </xf>
    <xf numFmtId="0" fontId="29" fillId="4" borderId="31" xfId="3" applyNumberFormat="1" applyFont="1" applyFill="1" applyBorder="1" applyAlignment="1">
      <alignment horizontal="right" vertical="center" wrapText="1"/>
    </xf>
    <xf numFmtId="0" fontId="29" fillId="4" borderId="30" xfId="3" applyNumberFormat="1" applyFont="1" applyFill="1" applyBorder="1" applyAlignment="1">
      <alignment horizontal="right" vertical="center" wrapText="1"/>
    </xf>
    <xf numFmtId="0" fontId="29" fillId="4" borderId="31" xfId="3" applyNumberFormat="1" applyFont="1" applyFill="1" applyBorder="1" applyAlignment="1">
      <alignment horizontal="right" vertical="center"/>
    </xf>
    <xf numFmtId="0" fontId="29" fillId="4" borderId="30" xfId="3" applyNumberFormat="1" applyFont="1" applyFill="1" applyBorder="1" applyAlignment="1">
      <alignment horizontal="right" vertical="center"/>
    </xf>
    <xf numFmtId="0" fontId="29" fillId="4" borderId="6" xfId="3" applyNumberFormat="1" applyFont="1" applyFill="1" applyBorder="1" applyAlignment="1">
      <alignment horizontal="center"/>
    </xf>
    <xf numFmtId="0" fontId="29" fillId="4" borderId="8" xfId="3" applyNumberFormat="1" applyFont="1" applyFill="1" applyBorder="1" applyAlignment="1">
      <alignment horizontal="center"/>
    </xf>
    <xf numFmtId="0" fontId="17" fillId="2" borderId="5" xfId="3" applyNumberFormat="1" applyFont="1" applyFill="1" applyBorder="1" applyAlignment="1">
      <alignment horizontal="center" vertical="center" wrapText="1"/>
    </xf>
    <xf numFmtId="0" fontId="17" fillId="2" borderId="0" xfId="3" applyNumberFormat="1" applyFont="1" applyFill="1" applyBorder="1" applyAlignment="1">
      <alignment horizontal="center" vertical="center" wrapText="1"/>
    </xf>
    <xf numFmtId="0" fontId="17" fillId="2" borderId="1" xfId="3" applyNumberFormat="1" applyFont="1" applyFill="1" applyBorder="1" applyAlignment="1">
      <alignment horizontal="center" vertical="center" wrapText="1"/>
    </xf>
  </cellXfs>
  <cellStyles count="14">
    <cellStyle name="Komma 2" xfId="2" xr:uid="{DE1E7DDE-3C64-4B43-A6F7-2EE226D234CF}"/>
    <cellStyle name="Komma 2 2" xfId="11" xr:uid="{230EE6DD-3D0F-4286-912E-72910A18DEF0}"/>
    <cellStyle name="Komma 2 3" xfId="8" xr:uid="{AAB71717-675B-43EC-AF01-500C6CEB6C26}"/>
    <cellStyle name="Komma 3" xfId="5" xr:uid="{59163AF9-329F-41B4-AAB4-9276EAE17F83}"/>
    <cellStyle name="Komma 3 2" xfId="12" xr:uid="{574350CC-CCAA-41FB-B8FD-E8EAC7F41CCD}"/>
    <cellStyle name="Komma 3 3" xfId="9" xr:uid="{C1FEE75F-E454-446D-B86A-53306239FB14}"/>
    <cellStyle name="Komma 4" xfId="13" xr:uid="{88CE539F-0EAF-4F37-9C00-C7784F48F44F}"/>
    <cellStyle name="Normal" xfId="0" builtinId="0"/>
    <cellStyle name="Normal 2" xfId="1" xr:uid="{DB053DED-31FE-4681-92D8-4707D6EBE1C3}"/>
    <cellStyle name="Normal 2 2" xfId="10" xr:uid="{89C1422D-73F1-4D80-80A4-2CAF00D7A46B}"/>
    <cellStyle name="Normal 2 3" xfId="7" xr:uid="{DB00C7C2-0333-4B1B-8342-742843CF68E2}"/>
    <cellStyle name="Normal 3" xfId="3" xr:uid="{00E98BAB-3158-485A-B700-9A3FCFF3B9BD}"/>
    <cellStyle name="Procent" xfId="6" builtinId="5"/>
    <cellStyle name="Procent 2" xfId="4" xr:uid="{FA720D74-DC73-4448-A722-B899D3828057}"/>
  </cellStyles>
  <dxfs count="1">
    <dxf>
      <font>
        <color auto="1"/>
      </font>
      <fill>
        <patternFill>
          <bgColor theme="9"/>
        </patternFill>
      </fill>
    </dxf>
  </dxfs>
  <tableStyles count="0" defaultTableStyle="TableStyleMedium2" defaultPivotStyle="PivotStyleLight16"/>
  <colors>
    <mruColors>
      <color rgb="FF0099FF"/>
      <color rgb="FFCCECFF"/>
      <color rgb="FF66CCFF"/>
      <color rgb="FF00CCFF"/>
      <color rgb="FF005A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114300</xdr:colOff>
      <xdr:row>2</xdr:row>
      <xdr:rowOff>95250</xdr:rowOff>
    </xdr:from>
    <xdr:to>
      <xdr:col>14</xdr:col>
      <xdr:colOff>2333935</xdr:colOff>
      <xdr:row>4</xdr:row>
      <xdr:rowOff>161985</xdr:rowOff>
    </xdr:to>
    <xdr:pic>
      <xdr:nvPicPr>
        <xdr:cNvPr id="2" name="Billede 1">
          <a:extLst>
            <a:ext uri="{FF2B5EF4-FFF2-40B4-BE49-F238E27FC236}">
              <a16:creationId xmlns:a16="http://schemas.microsoft.com/office/drawing/2014/main" id="{8AD97D5B-5B72-4EA5-9B75-515320178645}"/>
            </a:ext>
          </a:extLst>
        </xdr:cNvPr>
        <xdr:cNvPicPr>
          <a:picLocks noChangeAspect="1"/>
        </xdr:cNvPicPr>
      </xdr:nvPicPr>
      <xdr:blipFill>
        <a:blip xmlns:r="http://schemas.openxmlformats.org/officeDocument/2006/relationships" r:embed="rId1"/>
        <a:stretch>
          <a:fillRect/>
        </a:stretch>
      </xdr:blipFill>
      <xdr:spPr>
        <a:xfrm>
          <a:off x="8191500" y="400050"/>
          <a:ext cx="2219635" cy="428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219075</xdr:colOff>
      <xdr:row>1</xdr:row>
      <xdr:rowOff>2721</xdr:rowOff>
    </xdr:from>
    <xdr:to>
      <xdr:col>7</xdr:col>
      <xdr:colOff>454335</xdr:colOff>
      <xdr:row>2</xdr:row>
      <xdr:rowOff>142481</xdr:rowOff>
    </xdr:to>
    <xdr:pic>
      <xdr:nvPicPr>
        <xdr:cNvPr id="2" name="Picture 1">
          <a:extLst>
            <a:ext uri="{FF2B5EF4-FFF2-40B4-BE49-F238E27FC236}">
              <a16:creationId xmlns:a16="http://schemas.microsoft.com/office/drawing/2014/main" id="{E0F12386-6615-488F-A962-8567A8447F3E}"/>
            </a:ext>
          </a:extLst>
        </xdr:cNvPr>
        <xdr:cNvPicPr>
          <a:picLocks noChangeAspect="1"/>
        </xdr:cNvPicPr>
      </xdr:nvPicPr>
      <xdr:blipFill>
        <a:blip xmlns:r="http://schemas.openxmlformats.org/officeDocument/2006/relationships" r:embed="rId1"/>
        <a:stretch>
          <a:fillRect/>
        </a:stretch>
      </xdr:blipFill>
      <xdr:spPr>
        <a:xfrm>
          <a:off x="8505825" y="183696"/>
          <a:ext cx="2200585" cy="435035"/>
        </a:xfrm>
        <a:prstGeom prst="rect">
          <a:avLst/>
        </a:prstGeom>
      </xdr:spPr>
    </xdr:pic>
    <xdr:clientData/>
  </xdr:twoCellAnchor>
</xdr:wsDr>
</file>

<file path=xl/theme/theme1.xml><?xml version="1.0" encoding="utf-8"?>
<a:theme xmlns:a="http://schemas.openxmlformats.org/drawingml/2006/main" name="Office Theme">
  <a:themeElements>
    <a:clrScheme name="Medicinrådet_2021">
      <a:dk1>
        <a:sysClr val="windowText" lastClr="000000"/>
      </a:dk1>
      <a:lt1>
        <a:sysClr val="window" lastClr="FFFFFF"/>
      </a:lt1>
      <a:dk2>
        <a:srgbClr val="005F50"/>
      </a:dk2>
      <a:lt2>
        <a:srgbClr val="F2F2F2"/>
      </a:lt2>
      <a:accent1>
        <a:srgbClr val="005F50"/>
      </a:accent1>
      <a:accent2>
        <a:srgbClr val="DCDCDC"/>
      </a:accent2>
      <a:accent3>
        <a:srgbClr val="323232"/>
      </a:accent3>
      <a:accent4>
        <a:srgbClr val="C86605"/>
      </a:accent4>
      <a:accent5>
        <a:srgbClr val="666666"/>
      </a:accent5>
      <a:accent6>
        <a:srgbClr val="FFA0C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FF0FA46-FDCF-4F15-8D90-E867AE5908E5}">
  <we:reference id="wa104381504" version="1.0.0.0" store="en-US" storeType="OMEX"/>
  <we:alternateReferences>
    <we:reference id="wa104381504" version="1.0.0.0" store="WA104381504"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1908F-9FAC-4FC8-88BB-E76B7E3F396E}">
  <sheetPr codeName="Sheet1">
    <tabColor theme="3"/>
  </sheetPr>
  <dimension ref="B3:O39"/>
  <sheetViews>
    <sheetView tabSelected="1" zoomScale="85" zoomScaleNormal="85" workbookViewId="0"/>
  </sheetViews>
  <sheetFormatPr defaultColWidth="9" defaultRowHeight="12" x14ac:dyDescent="0.3"/>
  <cols>
    <col min="1" max="1" width="9" style="101"/>
    <col min="2" max="2" width="6" style="101" customWidth="1"/>
    <col min="3" max="5" width="3.58203125" style="101" customWidth="1"/>
    <col min="6" max="6" width="9" style="101"/>
    <col min="7" max="7" width="3.58203125" style="101" customWidth="1"/>
    <col min="8" max="8" width="11.25" style="101" customWidth="1"/>
    <col min="9" max="9" width="9.33203125" style="101" customWidth="1"/>
    <col min="10" max="10" width="7.08203125" style="101" customWidth="1"/>
    <col min="11" max="11" width="9" style="101" customWidth="1"/>
    <col min="12" max="12" width="9" style="101"/>
    <col min="13" max="13" width="10.58203125" style="101" customWidth="1"/>
    <col min="14" max="14" width="9" style="101"/>
    <col min="15" max="15" width="32.5" style="101" customWidth="1"/>
    <col min="16" max="17" width="9" style="101"/>
    <col min="18" max="18" width="20.08203125" style="101" bestFit="1" customWidth="1"/>
    <col min="19" max="19" width="11.25" style="101" bestFit="1" customWidth="1"/>
    <col min="20" max="16384" width="9" style="101"/>
  </cols>
  <sheetData>
    <row r="3" spans="2:15" ht="14.5" customHeight="1" x14ac:dyDescent="0.3">
      <c r="B3" s="618"/>
      <c r="C3" s="619"/>
      <c r="D3" s="619"/>
      <c r="E3" s="619"/>
      <c r="F3" s="619"/>
      <c r="G3" s="619"/>
      <c r="H3" s="619"/>
      <c r="I3" s="619"/>
      <c r="J3" s="619"/>
      <c r="K3" s="619"/>
      <c r="L3" s="619"/>
      <c r="M3" s="619"/>
      <c r="N3" s="619"/>
      <c r="O3" s="620"/>
    </row>
    <row r="4" spans="2:15" ht="14.5" customHeight="1" x14ac:dyDescent="0.3">
      <c r="B4" s="621"/>
      <c r="C4" s="622"/>
      <c r="D4" s="622"/>
      <c r="E4" s="622"/>
      <c r="F4" s="622"/>
      <c r="G4" s="622"/>
      <c r="H4" s="622"/>
      <c r="I4" s="622"/>
      <c r="J4" s="622"/>
      <c r="K4" s="622"/>
      <c r="L4" s="622"/>
      <c r="M4" s="622"/>
      <c r="N4" s="622"/>
      <c r="O4" s="623"/>
    </row>
    <row r="5" spans="2:15" ht="14.5" customHeight="1" x14ac:dyDescent="0.3">
      <c r="B5" s="621"/>
      <c r="C5" s="622"/>
      <c r="D5" s="622"/>
      <c r="E5" s="622"/>
      <c r="F5" s="622"/>
      <c r="G5" s="622"/>
      <c r="H5" s="622"/>
      <c r="I5" s="622"/>
      <c r="J5" s="622"/>
      <c r="K5" s="622"/>
      <c r="L5" s="622"/>
      <c r="M5" s="622"/>
      <c r="N5" s="622"/>
      <c r="O5" s="623"/>
    </row>
    <row r="6" spans="2:15" x14ac:dyDescent="0.3">
      <c r="B6" s="102"/>
      <c r="C6" s="103"/>
      <c r="D6" s="104"/>
      <c r="E6" s="104"/>
      <c r="F6" s="104"/>
      <c r="G6" s="104"/>
      <c r="H6" s="104"/>
      <c r="I6" s="104"/>
      <c r="J6" s="104"/>
      <c r="K6" s="104"/>
      <c r="L6" s="104"/>
      <c r="M6" s="104"/>
      <c r="N6" s="105"/>
      <c r="O6" s="103"/>
    </row>
    <row r="7" spans="2:15" ht="18.399999999999999" customHeight="1" x14ac:dyDescent="0.45">
      <c r="B7" s="102"/>
      <c r="C7" s="103"/>
      <c r="D7" s="106"/>
      <c r="E7" s="106"/>
      <c r="F7" s="627" t="s">
        <v>39</v>
      </c>
      <c r="G7" s="627"/>
      <c r="H7" s="627"/>
      <c r="I7" s="627"/>
      <c r="J7" s="627"/>
      <c r="K7" s="627"/>
      <c r="L7" s="627"/>
      <c r="M7" s="627"/>
      <c r="N7" s="108"/>
      <c r="O7" s="103"/>
    </row>
    <row r="8" spans="2:15" ht="14.5" customHeight="1" x14ac:dyDescent="0.3">
      <c r="B8" s="102"/>
      <c r="C8" s="103"/>
      <c r="D8" s="106"/>
      <c r="E8" s="109" t="s">
        <v>0</v>
      </c>
      <c r="F8" s="629" t="s">
        <v>204</v>
      </c>
      <c r="G8" s="629"/>
      <c r="H8" s="629"/>
      <c r="I8" s="629"/>
      <c r="J8" s="629"/>
      <c r="K8" s="629"/>
      <c r="L8" s="629"/>
      <c r="M8" s="629"/>
      <c r="N8" s="108"/>
      <c r="O8" s="103"/>
    </row>
    <row r="9" spans="2:15" ht="14.5" customHeight="1" x14ac:dyDescent="0.3">
      <c r="B9" s="102"/>
      <c r="C9" s="103"/>
      <c r="D9" s="106"/>
      <c r="E9" s="109"/>
      <c r="F9" s="629"/>
      <c r="G9" s="629"/>
      <c r="H9" s="629"/>
      <c r="I9" s="629"/>
      <c r="J9" s="629"/>
      <c r="K9" s="629"/>
      <c r="L9" s="629"/>
      <c r="M9" s="629"/>
      <c r="N9" s="108"/>
      <c r="O9" s="103"/>
    </row>
    <row r="10" spans="2:15" ht="14.5" customHeight="1" x14ac:dyDescent="0.3">
      <c r="B10" s="102"/>
      <c r="C10" s="103"/>
      <c r="D10" s="106"/>
      <c r="E10" s="109"/>
      <c r="F10" s="629"/>
      <c r="G10" s="629"/>
      <c r="H10" s="629"/>
      <c r="I10" s="629"/>
      <c r="J10" s="629"/>
      <c r="K10" s="629"/>
      <c r="L10" s="629"/>
      <c r="M10" s="629"/>
      <c r="N10" s="108"/>
      <c r="O10" s="103"/>
    </row>
    <row r="11" spans="2:15" ht="14.5" customHeight="1" x14ac:dyDescent="0.3">
      <c r="B11" s="102"/>
      <c r="C11" s="103"/>
      <c r="D11" s="106"/>
      <c r="E11" s="109" t="s">
        <v>0</v>
      </c>
      <c r="F11" s="628" t="s">
        <v>160</v>
      </c>
      <c r="G11" s="628"/>
      <c r="H11" s="628"/>
      <c r="I11" s="628"/>
      <c r="J11" s="628"/>
      <c r="K11" s="628"/>
      <c r="L11" s="628"/>
      <c r="M11" s="628"/>
      <c r="N11" s="108"/>
      <c r="O11" s="103"/>
    </row>
    <row r="12" spans="2:15" ht="11.25" customHeight="1" x14ac:dyDescent="0.3">
      <c r="B12" s="102"/>
      <c r="C12" s="103"/>
      <c r="D12" s="106"/>
      <c r="E12" s="106"/>
      <c r="F12" s="106"/>
      <c r="G12" s="106"/>
      <c r="H12" s="106"/>
      <c r="I12" s="106"/>
      <c r="J12" s="106"/>
      <c r="K12" s="106"/>
      <c r="L12" s="106"/>
      <c r="M12" s="106"/>
      <c r="N12" s="108"/>
      <c r="O12" s="103"/>
    </row>
    <row r="13" spans="2:15" ht="14.5" customHeight="1" x14ac:dyDescent="0.3">
      <c r="B13" s="102"/>
      <c r="C13" s="103"/>
      <c r="D13" s="106"/>
      <c r="E13" s="109" t="s">
        <v>0</v>
      </c>
      <c r="F13" s="106" t="s">
        <v>205</v>
      </c>
      <c r="G13" s="108"/>
      <c r="H13" s="106"/>
      <c r="I13" s="262"/>
      <c r="J13" s="106"/>
      <c r="K13" s="106"/>
      <c r="L13" s="106"/>
      <c r="M13" s="106"/>
      <c r="N13" s="108"/>
      <c r="O13" s="103"/>
    </row>
    <row r="14" spans="2:15" ht="14.5" customHeight="1" x14ac:dyDescent="0.3">
      <c r="B14" s="102"/>
      <c r="C14" s="103"/>
      <c r="D14" s="106"/>
      <c r="E14" s="109"/>
      <c r="F14" s="106"/>
      <c r="G14" s="109"/>
      <c r="H14" s="106"/>
      <c r="I14" s="106"/>
      <c r="J14" s="106"/>
      <c r="K14" s="106"/>
      <c r="L14" s="106"/>
      <c r="M14" s="106"/>
      <c r="N14" s="108"/>
      <c r="O14" s="103"/>
    </row>
    <row r="15" spans="2:15" x14ac:dyDescent="0.3">
      <c r="B15" s="102"/>
      <c r="C15" s="103"/>
      <c r="D15" s="110"/>
      <c r="E15" s="110"/>
      <c r="F15" s="110"/>
      <c r="G15" s="110"/>
      <c r="H15" s="110"/>
      <c r="I15" s="110"/>
      <c r="J15" s="110"/>
      <c r="K15" s="110"/>
      <c r="L15" s="110"/>
      <c r="M15" s="110"/>
      <c r="N15" s="111"/>
      <c r="O15" s="103"/>
    </row>
    <row r="16" spans="2:15" ht="14.5" customHeight="1" x14ac:dyDescent="0.3">
      <c r="B16" s="102"/>
      <c r="C16" s="112"/>
      <c r="D16" s="112"/>
      <c r="E16" s="112"/>
      <c r="F16" s="112"/>
      <c r="G16" s="112"/>
      <c r="H16" s="112"/>
      <c r="I16" s="112"/>
      <c r="J16" s="112"/>
      <c r="K16" s="112"/>
      <c r="L16" s="112"/>
      <c r="M16" s="112"/>
      <c r="N16" s="112"/>
      <c r="O16" s="103"/>
    </row>
    <row r="17" spans="2:15" ht="14.5" customHeight="1" x14ac:dyDescent="0.3">
      <c r="B17" s="102"/>
      <c r="C17" s="112"/>
      <c r="D17" s="112"/>
      <c r="E17" s="112"/>
      <c r="F17" s="112"/>
      <c r="G17" s="112"/>
      <c r="H17" s="112"/>
      <c r="I17" s="112"/>
      <c r="J17" s="112"/>
      <c r="K17" s="112"/>
      <c r="L17" s="112"/>
      <c r="M17" s="112"/>
      <c r="N17" s="112"/>
      <c r="O17" s="103"/>
    </row>
    <row r="18" spans="2:15" ht="14.5" customHeight="1" x14ac:dyDescent="0.3">
      <c r="B18" s="113"/>
      <c r="C18" s="114"/>
      <c r="D18" s="114"/>
      <c r="E18" s="114"/>
      <c r="F18" s="114"/>
      <c r="G18" s="114"/>
      <c r="H18" s="114"/>
      <c r="I18" s="114"/>
      <c r="J18" s="114"/>
      <c r="K18" s="114"/>
      <c r="L18" s="114"/>
      <c r="M18" s="114"/>
      <c r="N18" s="114"/>
      <c r="O18" s="115"/>
    </row>
    <row r="20" spans="2:15" ht="12" customHeight="1" x14ac:dyDescent="0.3"/>
    <row r="21" spans="2:15" s="116" customFormat="1" ht="14.5" customHeight="1" x14ac:dyDescent="0.3">
      <c r="B21" s="624" t="s">
        <v>41</v>
      </c>
      <c r="C21" s="625"/>
      <c r="D21" s="625"/>
      <c r="E21" s="625"/>
      <c r="F21" s="625"/>
      <c r="G21" s="625"/>
      <c r="H21" s="625"/>
      <c r="I21" s="625"/>
      <c r="J21" s="625"/>
      <c r="K21" s="625"/>
      <c r="L21" s="625"/>
      <c r="M21" s="625"/>
      <c r="N21" s="625"/>
      <c r="O21" s="626"/>
    </row>
    <row r="22" spans="2:15" ht="14.5" customHeight="1" x14ac:dyDescent="0.3">
      <c r="B22" s="263"/>
      <c r="C22" s="264" t="s">
        <v>0</v>
      </c>
      <c r="D22" s="272" t="s">
        <v>133</v>
      </c>
      <c r="E22" s="272"/>
      <c r="F22" s="272"/>
      <c r="G22" s="272"/>
      <c r="H22" s="272"/>
      <c r="I22" s="272"/>
      <c r="J22" s="272"/>
      <c r="K22" s="272"/>
      <c r="L22" s="273"/>
      <c r="M22" s="273"/>
      <c r="N22" s="273"/>
      <c r="O22" s="274"/>
    </row>
    <row r="23" spans="2:15" ht="14.5" customHeight="1" x14ac:dyDescent="0.3">
      <c r="B23" s="265"/>
      <c r="C23" s="320" t="s">
        <v>0</v>
      </c>
      <c r="D23" s="610" t="s">
        <v>128</v>
      </c>
      <c r="E23" s="610"/>
      <c r="F23" s="610"/>
      <c r="G23" s="610"/>
      <c r="H23" s="610"/>
      <c r="I23" s="610"/>
      <c r="J23" s="610"/>
      <c r="K23" s="610"/>
      <c r="L23" s="610"/>
      <c r="M23" s="610"/>
      <c r="N23" s="610"/>
      <c r="O23" s="611"/>
    </row>
    <row r="24" spans="2:15" ht="14.5" customHeight="1" x14ac:dyDescent="0.3">
      <c r="B24" s="265"/>
      <c r="C24" s="320"/>
      <c r="D24" s="610"/>
      <c r="E24" s="610"/>
      <c r="F24" s="610"/>
      <c r="G24" s="610"/>
      <c r="H24" s="610"/>
      <c r="I24" s="610"/>
      <c r="J24" s="610"/>
      <c r="K24" s="610"/>
      <c r="L24" s="610"/>
      <c r="M24" s="610"/>
      <c r="N24" s="610"/>
      <c r="O24" s="611"/>
    </row>
    <row r="25" spans="2:15" ht="14.5" customHeight="1" x14ac:dyDescent="0.3">
      <c r="B25" s="265"/>
      <c r="C25" s="267" t="s">
        <v>0</v>
      </c>
      <c r="D25" s="268" t="s">
        <v>129</v>
      </c>
      <c r="E25" s="275"/>
      <c r="F25" s="275"/>
      <c r="G25" s="275"/>
      <c r="H25" s="275"/>
      <c r="I25" s="275"/>
      <c r="J25" s="275"/>
      <c r="K25" s="275"/>
      <c r="L25" s="275"/>
      <c r="M25" s="275"/>
      <c r="N25" s="275"/>
      <c r="O25" s="276"/>
    </row>
    <row r="26" spans="2:15" ht="14.5" customHeight="1" x14ac:dyDescent="0.3">
      <c r="B26" s="265"/>
      <c r="C26" s="267" t="s">
        <v>0</v>
      </c>
      <c r="D26" s="271" t="s">
        <v>177</v>
      </c>
      <c r="E26" s="275"/>
      <c r="F26" s="275"/>
      <c r="G26" s="275"/>
      <c r="H26" s="275"/>
      <c r="I26" s="275"/>
      <c r="J26" s="275"/>
      <c r="K26" s="275"/>
      <c r="L26" s="275"/>
      <c r="M26" s="275"/>
      <c r="N26" s="275"/>
      <c r="O26" s="276"/>
    </row>
    <row r="27" spans="2:15" ht="14.5" customHeight="1" x14ac:dyDescent="0.3">
      <c r="B27" s="265"/>
      <c r="C27" s="267" t="s">
        <v>0</v>
      </c>
      <c r="D27" s="612" t="s">
        <v>130</v>
      </c>
      <c r="E27" s="612"/>
      <c r="F27" s="612"/>
      <c r="G27" s="612"/>
      <c r="H27" s="612"/>
      <c r="I27" s="612"/>
      <c r="J27" s="612"/>
      <c r="K27" s="612"/>
      <c r="L27" s="612"/>
      <c r="M27" s="612"/>
      <c r="N27" s="612"/>
      <c r="O27" s="613"/>
    </row>
    <row r="28" spans="2:15" ht="14.5" customHeight="1" x14ac:dyDescent="0.3">
      <c r="B28" s="265"/>
      <c r="C28" s="267"/>
      <c r="D28" s="612"/>
      <c r="E28" s="612"/>
      <c r="F28" s="612"/>
      <c r="G28" s="612"/>
      <c r="H28" s="612"/>
      <c r="I28" s="612"/>
      <c r="J28" s="612"/>
      <c r="K28" s="612"/>
      <c r="L28" s="612"/>
      <c r="M28" s="612"/>
      <c r="N28" s="612"/>
      <c r="O28" s="613"/>
    </row>
    <row r="29" spans="2:15" ht="14.5" customHeight="1" x14ac:dyDescent="0.3">
      <c r="B29" s="265"/>
      <c r="C29" s="267" t="s">
        <v>0</v>
      </c>
      <c r="D29" s="271" t="s">
        <v>131</v>
      </c>
      <c r="E29" s="277"/>
      <c r="F29" s="277"/>
      <c r="G29" s="277"/>
      <c r="H29" s="277"/>
      <c r="I29" s="277"/>
      <c r="J29" s="277"/>
      <c r="K29" s="277"/>
      <c r="L29" s="277"/>
      <c r="M29" s="277"/>
      <c r="N29" s="277"/>
      <c r="O29" s="276"/>
    </row>
    <row r="30" spans="2:15" ht="14.5" customHeight="1" x14ac:dyDescent="0.3">
      <c r="B30" s="265"/>
      <c r="C30" s="267" t="s">
        <v>0</v>
      </c>
      <c r="D30" s="271" t="s">
        <v>132</v>
      </c>
      <c r="E30" s="277"/>
      <c r="F30" s="277"/>
      <c r="G30" s="277"/>
      <c r="H30" s="277"/>
      <c r="I30" s="277"/>
      <c r="J30" s="277"/>
      <c r="K30" s="277"/>
      <c r="L30" s="277"/>
      <c r="M30" s="277"/>
      <c r="N30" s="277"/>
      <c r="O30" s="276"/>
    </row>
    <row r="31" spans="2:15" ht="14.5" customHeight="1" x14ac:dyDescent="0.3">
      <c r="B31" s="265"/>
      <c r="C31" s="320" t="s">
        <v>0</v>
      </c>
      <c r="D31" s="614" t="s">
        <v>206</v>
      </c>
      <c r="E31" s="614"/>
      <c r="F31" s="614"/>
      <c r="G31" s="614"/>
      <c r="H31" s="614"/>
      <c r="I31" s="614"/>
      <c r="J31" s="614"/>
      <c r="K31" s="614"/>
      <c r="L31" s="614"/>
      <c r="M31" s="614"/>
      <c r="N31" s="614"/>
      <c r="O31" s="615"/>
    </row>
    <row r="32" spans="2:15" ht="14.5" customHeight="1" x14ac:dyDescent="0.3">
      <c r="B32" s="266"/>
      <c r="C32" s="321"/>
      <c r="D32" s="616"/>
      <c r="E32" s="616"/>
      <c r="F32" s="616"/>
      <c r="G32" s="616"/>
      <c r="H32" s="616"/>
      <c r="I32" s="616"/>
      <c r="J32" s="616"/>
      <c r="K32" s="616"/>
      <c r="L32" s="616"/>
      <c r="M32" s="616"/>
      <c r="N32" s="616"/>
      <c r="O32" s="617"/>
    </row>
    <row r="34" spans="2:15" ht="13" x14ac:dyDescent="0.3">
      <c r="B34" s="601" t="s">
        <v>220</v>
      </c>
      <c r="C34" s="602"/>
      <c r="D34" s="602"/>
      <c r="E34" s="602"/>
      <c r="F34" s="602"/>
      <c r="G34" s="602"/>
      <c r="H34" s="602"/>
      <c r="I34" s="602"/>
      <c r="J34" s="602"/>
      <c r="K34" s="602"/>
      <c r="L34" s="602"/>
      <c r="M34" s="602"/>
      <c r="N34" s="602"/>
      <c r="O34" s="603"/>
    </row>
    <row r="35" spans="2:15" ht="13" x14ac:dyDescent="0.3">
      <c r="B35" s="263"/>
      <c r="C35" s="604" t="s">
        <v>219</v>
      </c>
      <c r="D35" s="605"/>
      <c r="E35" s="605"/>
      <c r="F35" s="605"/>
      <c r="G35" s="605"/>
      <c r="H35" s="605"/>
      <c r="I35" s="605"/>
      <c r="J35" s="605"/>
      <c r="K35" s="605"/>
      <c r="L35" s="605"/>
      <c r="M35" s="605"/>
      <c r="N35" s="605"/>
      <c r="O35" s="606"/>
    </row>
    <row r="36" spans="2:15" ht="13" x14ac:dyDescent="0.3">
      <c r="B36" s="265"/>
      <c r="C36" s="591" t="s">
        <v>0</v>
      </c>
      <c r="D36" s="592" t="s">
        <v>227</v>
      </c>
      <c r="E36" s="592"/>
      <c r="F36" s="592"/>
      <c r="G36" s="592"/>
      <c r="H36" s="592"/>
      <c r="I36" s="592"/>
      <c r="J36" s="592"/>
      <c r="K36" s="592"/>
      <c r="L36" s="592"/>
      <c r="M36" s="592"/>
      <c r="N36" s="592"/>
      <c r="O36" s="587"/>
    </row>
    <row r="37" spans="2:15" ht="13" x14ac:dyDescent="0.3">
      <c r="B37" s="265"/>
      <c r="C37" s="593" t="s">
        <v>0</v>
      </c>
      <c r="D37" s="594" t="s">
        <v>228</v>
      </c>
      <c r="E37" s="588"/>
      <c r="F37" s="588"/>
      <c r="G37" s="588"/>
      <c r="H37" s="588"/>
      <c r="I37" s="588"/>
      <c r="J37" s="588"/>
      <c r="K37" s="588"/>
      <c r="L37" s="588"/>
      <c r="M37" s="588"/>
      <c r="N37" s="588"/>
      <c r="O37" s="589"/>
    </row>
    <row r="38" spans="2:15" ht="13" x14ac:dyDescent="0.3">
      <c r="B38" s="265"/>
      <c r="C38" s="593" t="s">
        <v>0</v>
      </c>
      <c r="D38" s="594" t="s">
        <v>229</v>
      </c>
      <c r="E38" s="588"/>
      <c r="F38" s="588"/>
      <c r="G38" s="588"/>
      <c r="H38" s="588"/>
      <c r="I38" s="588"/>
      <c r="J38" s="588"/>
      <c r="K38" s="588"/>
      <c r="L38" s="588"/>
      <c r="M38" s="588"/>
      <c r="N38" s="588"/>
      <c r="O38" s="589"/>
    </row>
    <row r="39" spans="2:15" ht="13" customHeight="1" x14ac:dyDescent="0.3">
      <c r="B39" s="266"/>
      <c r="C39" s="590" t="s">
        <v>0</v>
      </c>
      <c r="D39" s="607" t="s">
        <v>221</v>
      </c>
      <c r="E39" s="608"/>
      <c r="F39" s="608"/>
      <c r="G39" s="608"/>
      <c r="H39" s="608"/>
      <c r="I39" s="608"/>
      <c r="J39" s="608"/>
      <c r="K39" s="608"/>
      <c r="L39" s="608"/>
      <c r="M39" s="608"/>
      <c r="N39" s="608"/>
      <c r="O39" s="609"/>
    </row>
  </sheetData>
  <mergeCells count="11">
    <mergeCell ref="B3:O5"/>
    <mergeCell ref="B21:O21"/>
    <mergeCell ref="F7:M7"/>
    <mergeCell ref="F11:M11"/>
    <mergeCell ref="F8:M10"/>
    <mergeCell ref="B34:O34"/>
    <mergeCell ref="C35:O35"/>
    <mergeCell ref="D39:O39"/>
    <mergeCell ref="D23:O24"/>
    <mergeCell ref="D27:O28"/>
    <mergeCell ref="D31:O32"/>
  </mergeCells>
  <pageMargins left="0.7" right="0.7" top="0.75" bottom="0.75" header="0.3" footer="0.3"/>
  <pageSetup paperSize="9" orientation="portrait" horizontalDpi="4294967295" verticalDpi="429496729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58172-5D25-4D48-BD0D-B9F0D9718217}">
  <sheetPr codeName="Sheet8">
    <tabColor rgb="FF005A55"/>
  </sheetPr>
  <dimension ref="A1:H1048570"/>
  <sheetViews>
    <sheetView zoomScale="85" zoomScaleNormal="85" workbookViewId="0"/>
  </sheetViews>
  <sheetFormatPr defaultColWidth="8.58203125" defaultRowHeight="14.5" x14ac:dyDescent="0.35"/>
  <cols>
    <col min="1" max="1" width="9" style="21" customWidth="1"/>
    <col min="2" max="2" width="7.5" style="21" customWidth="1"/>
    <col min="3" max="3" width="13.58203125" style="21" customWidth="1"/>
    <col min="4" max="4" width="88.08203125" style="21" customWidth="1"/>
    <col min="5" max="7" width="8.58203125" style="21"/>
    <col min="8" max="8" width="8.58203125" style="161" customWidth="1"/>
    <col min="9" max="16384" width="8.58203125" style="21"/>
  </cols>
  <sheetData>
    <row r="1" spans="1:8" ht="14.5" customHeight="1" x14ac:dyDescent="0.35">
      <c r="A1" s="20"/>
      <c r="B1" s="20"/>
      <c r="C1" s="20"/>
      <c r="D1" s="20"/>
      <c r="E1" s="20"/>
      <c r="F1" s="20"/>
      <c r="G1" s="20"/>
      <c r="H1" s="30"/>
    </row>
    <row r="2" spans="1:8" ht="23.5" x14ac:dyDescent="0.35">
      <c r="A2" s="47"/>
      <c r="B2" s="653" t="s">
        <v>30</v>
      </c>
      <c r="C2" s="653"/>
      <c r="D2" s="653"/>
      <c r="E2" s="20"/>
      <c r="F2" s="20"/>
      <c r="G2" s="20"/>
      <c r="H2" s="30"/>
    </row>
    <row r="3" spans="1:8" ht="14.5" customHeight="1" x14ac:dyDescent="0.35">
      <c r="A3" s="47"/>
      <c r="B3" s="20"/>
      <c r="C3" s="20"/>
      <c r="D3" s="20"/>
      <c r="E3" s="20"/>
      <c r="F3" s="20"/>
      <c r="G3" s="20"/>
      <c r="H3" s="30"/>
    </row>
    <row r="4" spans="1:8" x14ac:dyDescent="0.35">
      <c r="A4" s="47"/>
      <c r="B4" s="595" t="s">
        <v>31</v>
      </c>
      <c r="C4" s="596" t="s">
        <v>32</v>
      </c>
      <c r="D4" s="597" t="s">
        <v>33</v>
      </c>
      <c r="E4" s="20"/>
      <c r="F4" s="20"/>
      <c r="G4" s="20"/>
      <c r="H4" s="30"/>
    </row>
    <row r="5" spans="1:8" ht="36" x14ac:dyDescent="0.35">
      <c r="A5" s="47"/>
      <c r="B5" s="598" t="s">
        <v>224</v>
      </c>
      <c r="C5" s="599" t="s">
        <v>225</v>
      </c>
      <c r="D5" s="600" t="s">
        <v>226</v>
      </c>
      <c r="E5" s="20"/>
      <c r="F5" s="20"/>
      <c r="G5" s="20"/>
      <c r="H5" s="30"/>
    </row>
    <row r="6" spans="1:8" ht="55.5" customHeight="1" x14ac:dyDescent="0.35">
      <c r="A6" s="47"/>
      <c r="B6" s="598" t="s">
        <v>34</v>
      </c>
      <c r="C6" s="599" t="s">
        <v>194</v>
      </c>
      <c r="D6" s="600" t="s">
        <v>222</v>
      </c>
      <c r="E6" s="20"/>
      <c r="F6" s="20"/>
      <c r="G6" s="20"/>
      <c r="H6" s="30"/>
    </row>
    <row r="7" spans="1:8" ht="24" customHeight="1" x14ac:dyDescent="0.35">
      <c r="A7" s="47"/>
      <c r="B7" s="598" t="s">
        <v>139</v>
      </c>
      <c r="C7" s="599" t="s">
        <v>223</v>
      </c>
      <c r="D7" s="600" t="s">
        <v>40</v>
      </c>
      <c r="E7" s="20"/>
      <c r="F7" s="20"/>
      <c r="G7" s="20"/>
      <c r="H7" s="30"/>
    </row>
    <row r="8" spans="1:8" x14ac:dyDescent="0.35">
      <c r="A8" s="47"/>
      <c r="B8" s="20"/>
      <c r="C8" s="20"/>
      <c r="D8" s="20"/>
      <c r="E8" s="20"/>
      <c r="F8" s="20"/>
      <c r="G8" s="20"/>
      <c r="H8" s="30"/>
    </row>
    <row r="9" spans="1:8" x14ac:dyDescent="0.35">
      <c r="A9" s="67"/>
      <c r="B9" s="66"/>
      <c r="C9" s="66"/>
      <c r="D9" s="66"/>
      <c r="E9" s="66"/>
      <c r="F9" s="66"/>
      <c r="G9" s="66"/>
      <c r="H9" s="68"/>
    </row>
    <row r="10" spans="1:8" x14ac:dyDescent="0.35">
      <c r="H10" s="21"/>
    </row>
    <row r="11" spans="1:8" x14ac:dyDescent="0.35">
      <c r="H11" s="21"/>
    </row>
    <row r="12" spans="1:8" x14ac:dyDescent="0.35">
      <c r="H12" s="21"/>
    </row>
    <row r="13" spans="1:8" x14ac:dyDescent="0.35">
      <c r="H13" s="21"/>
    </row>
    <row r="14" spans="1:8" x14ac:dyDescent="0.35">
      <c r="H14" s="21"/>
    </row>
    <row r="15" spans="1:8" x14ac:dyDescent="0.35">
      <c r="H15" s="21"/>
    </row>
    <row r="16" spans="1:8" x14ac:dyDescent="0.35">
      <c r="H16" s="21"/>
    </row>
    <row r="17" spans="8:8" x14ac:dyDescent="0.35">
      <c r="H17" s="21"/>
    </row>
    <row r="18" spans="8:8" x14ac:dyDescent="0.35">
      <c r="H18" s="21"/>
    </row>
    <row r="19" spans="8:8" x14ac:dyDescent="0.35">
      <c r="H19" s="21"/>
    </row>
    <row r="20" spans="8:8" x14ac:dyDescent="0.35">
      <c r="H20" s="21"/>
    </row>
    <row r="21" spans="8:8" x14ac:dyDescent="0.35">
      <c r="H21" s="21"/>
    </row>
    <row r="22" spans="8:8" x14ac:dyDescent="0.35">
      <c r="H22" s="21"/>
    </row>
    <row r="23" spans="8:8" x14ac:dyDescent="0.35">
      <c r="H23" s="21"/>
    </row>
    <row r="24" spans="8:8" x14ac:dyDescent="0.35">
      <c r="H24" s="21"/>
    </row>
    <row r="25" spans="8:8" x14ac:dyDescent="0.35">
      <c r="H25" s="21"/>
    </row>
    <row r="26" spans="8:8" x14ac:dyDescent="0.35">
      <c r="H26" s="21"/>
    </row>
    <row r="27" spans="8:8" x14ac:dyDescent="0.35">
      <c r="H27" s="21"/>
    </row>
    <row r="28" spans="8:8" x14ac:dyDescent="0.35">
      <c r="H28" s="21"/>
    </row>
    <row r="29" spans="8:8" x14ac:dyDescent="0.35">
      <c r="H29" s="21"/>
    </row>
    <row r="30" spans="8:8" x14ac:dyDescent="0.35">
      <c r="H30" s="21"/>
    </row>
    <row r="31" spans="8:8" x14ac:dyDescent="0.35">
      <c r="H31" s="21"/>
    </row>
    <row r="32" spans="8:8" x14ac:dyDescent="0.35">
      <c r="H32" s="21"/>
    </row>
    <row r="33" spans="8:8" x14ac:dyDescent="0.35">
      <c r="H33" s="21"/>
    </row>
    <row r="34" spans="8:8" x14ac:dyDescent="0.35">
      <c r="H34" s="21"/>
    </row>
    <row r="35" spans="8:8" x14ac:dyDescent="0.35">
      <c r="H35" s="21"/>
    </row>
    <row r="36" spans="8:8" x14ac:dyDescent="0.35">
      <c r="H36" s="21"/>
    </row>
    <row r="37" spans="8:8" x14ac:dyDescent="0.35">
      <c r="H37" s="21"/>
    </row>
    <row r="38" spans="8:8" x14ac:dyDescent="0.35">
      <c r="H38" s="21"/>
    </row>
    <row r="39" spans="8:8" x14ac:dyDescent="0.35">
      <c r="H39" s="21"/>
    </row>
    <row r="40" spans="8:8" x14ac:dyDescent="0.35">
      <c r="H40" s="21"/>
    </row>
    <row r="41" spans="8:8" x14ac:dyDescent="0.35">
      <c r="H41" s="21"/>
    </row>
    <row r="42" spans="8:8" x14ac:dyDescent="0.35">
      <c r="H42" s="21"/>
    </row>
    <row r="43" spans="8:8" x14ac:dyDescent="0.35">
      <c r="H43" s="21"/>
    </row>
    <row r="44" spans="8:8" x14ac:dyDescent="0.35">
      <c r="H44" s="21"/>
    </row>
    <row r="45" spans="8:8" x14ac:dyDescent="0.35">
      <c r="H45" s="21"/>
    </row>
    <row r="46" spans="8:8" x14ac:dyDescent="0.35">
      <c r="H46" s="21"/>
    </row>
    <row r="47" spans="8:8" x14ac:dyDescent="0.35">
      <c r="H47" s="21"/>
    </row>
    <row r="48" spans="8:8" x14ac:dyDescent="0.35">
      <c r="H48" s="21"/>
    </row>
    <row r="49" spans="8:8" x14ac:dyDescent="0.35">
      <c r="H49" s="21"/>
    </row>
    <row r="50" spans="8:8" x14ac:dyDescent="0.35">
      <c r="H50" s="21"/>
    </row>
    <row r="51" spans="8:8" x14ac:dyDescent="0.35">
      <c r="H51" s="21"/>
    </row>
    <row r="52" spans="8:8" x14ac:dyDescent="0.35">
      <c r="H52" s="21"/>
    </row>
    <row r="53" spans="8:8" x14ac:dyDescent="0.35">
      <c r="H53" s="21"/>
    </row>
    <row r="54" spans="8:8" x14ac:dyDescent="0.35">
      <c r="H54" s="21"/>
    </row>
    <row r="55" spans="8:8" x14ac:dyDescent="0.35">
      <c r="H55" s="21"/>
    </row>
    <row r="56" spans="8:8" x14ac:dyDescent="0.35">
      <c r="H56" s="21"/>
    </row>
    <row r="57" spans="8:8" x14ac:dyDescent="0.35">
      <c r="H57" s="21"/>
    </row>
    <row r="58" spans="8:8" x14ac:dyDescent="0.35">
      <c r="H58" s="21"/>
    </row>
    <row r="59" spans="8:8" x14ac:dyDescent="0.35">
      <c r="H59" s="21"/>
    </row>
    <row r="60" spans="8:8" x14ac:dyDescent="0.35">
      <c r="H60" s="21"/>
    </row>
    <row r="61" spans="8:8" x14ac:dyDescent="0.35">
      <c r="H61" s="21"/>
    </row>
    <row r="62" spans="8:8" x14ac:dyDescent="0.35">
      <c r="H62" s="21"/>
    </row>
    <row r="63" spans="8:8" x14ac:dyDescent="0.35">
      <c r="H63" s="21"/>
    </row>
    <row r="64" spans="8:8" x14ac:dyDescent="0.35">
      <c r="H64" s="21"/>
    </row>
    <row r="65" spans="8:8" x14ac:dyDescent="0.35">
      <c r="H65" s="21"/>
    </row>
    <row r="66" spans="8:8" x14ac:dyDescent="0.35">
      <c r="H66" s="21"/>
    </row>
    <row r="67" spans="8:8" x14ac:dyDescent="0.35">
      <c r="H67" s="21"/>
    </row>
    <row r="68" spans="8:8" x14ac:dyDescent="0.35">
      <c r="H68" s="21"/>
    </row>
    <row r="69" spans="8:8" x14ac:dyDescent="0.35">
      <c r="H69" s="21"/>
    </row>
    <row r="70" spans="8:8" x14ac:dyDescent="0.35">
      <c r="H70" s="21"/>
    </row>
    <row r="71" spans="8:8" x14ac:dyDescent="0.35">
      <c r="H71" s="21"/>
    </row>
    <row r="72" spans="8:8" x14ac:dyDescent="0.35">
      <c r="H72" s="21"/>
    </row>
    <row r="73" spans="8:8" x14ac:dyDescent="0.35">
      <c r="H73" s="21"/>
    </row>
    <row r="74" spans="8:8" x14ac:dyDescent="0.35">
      <c r="H74" s="21"/>
    </row>
    <row r="75" spans="8:8" x14ac:dyDescent="0.35">
      <c r="H75" s="21"/>
    </row>
    <row r="76" spans="8:8" x14ac:dyDescent="0.35">
      <c r="H76" s="21"/>
    </row>
    <row r="77" spans="8:8" x14ac:dyDescent="0.35">
      <c r="H77" s="21"/>
    </row>
    <row r="78" spans="8:8" x14ac:dyDescent="0.35">
      <c r="H78" s="21"/>
    </row>
    <row r="79" spans="8:8" x14ac:dyDescent="0.35">
      <c r="H79" s="21"/>
    </row>
    <row r="80" spans="8:8" x14ac:dyDescent="0.35">
      <c r="H80" s="21"/>
    </row>
    <row r="81" spans="8:8" x14ac:dyDescent="0.35">
      <c r="H81" s="21"/>
    </row>
    <row r="82" spans="8:8" x14ac:dyDescent="0.35">
      <c r="H82" s="21"/>
    </row>
    <row r="83" spans="8:8" x14ac:dyDescent="0.35">
      <c r="H83" s="21"/>
    </row>
    <row r="84" spans="8:8" x14ac:dyDescent="0.35">
      <c r="H84" s="21"/>
    </row>
    <row r="85" spans="8:8" x14ac:dyDescent="0.35">
      <c r="H85" s="21"/>
    </row>
    <row r="86" spans="8:8" x14ac:dyDescent="0.35">
      <c r="H86" s="21"/>
    </row>
    <row r="87" spans="8:8" x14ac:dyDescent="0.35">
      <c r="H87" s="21"/>
    </row>
    <row r="88" spans="8:8" x14ac:dyDescent="0.35">
      <c r="H88" s="21"/>
    </row>
    <row r="89" spans="8:8" x14ac:dyDescent="0.35">
      <c r="H89" s="21"/>
    </row>
    <row r="90" spans="8:8" x14ac:dyDescent="0.35">
      <c r="H90" s="21"/>
    </row>
    <row r="91" spans="8:8" x14ac:dyDescent="0.35">
      <c r="H91" s="21"/>
    </row>
    <row r="92" spans="8:8" x14ac:dyDescent="0.35">
      <c r="H92" s="21"/>
    </row>
    <row r="93" spans="8:8" x14ac:dyDescent="0.35">
      <c r="H93" s="21"/>
    </row>
    <row r="94" spans="8:8" x14ac:dyDescent="0.35">
      <c r="H94" s="21"/>
    </row>
    <row r="95" spans="8:8" x14ac:dyDescent="0.35">
      <c r="H95" s="21"/>
    </row>
    <row r="96" spans="8:8" x14ac:dyDescent="0.35">
      <c r="H96" s="21"/>
    </row>
    <row r="97" spans="8:8" x14ac:dyDescent="0.35">
      <c r="H97" s="21"/>
    </row>
    <row r="98" spans="8:8" x14ac:dyDescent="0.35">
      <c r="H98" s="21"/>
    </row>
    <row r="99" spans="8:8" x14ac:dyDescent="0.35">
      <c r="H99" s="21"/>
    </row>
    <row r="100" spans="8:8" x14ac:dyDescent="0.35">
      <c r="H100" s="21"/>
    </row>
    <row r="101" spans="8:8" x14ac:dyDescent="0.35">
      <c r="H101" s="21"/>
    </row>
    <row r="102" spans="8:8" x14ac:dyDescent="0.35">
      <c r="H102" s="21"/>
    </row>
    <row r="103" spans="8:8" x14ac:dyDescent="0.35">
      <c r="H103" s="21"/>
    </row>
    <row r="104" spans="8:8" x14ac:dyDescent="0.35">
      <c r="H104" s="21"/>
    </row>
    <row r="105" spans="8:8" x14ac:dyDescent="0.35">
      <c r="H105" s="21"/>
    </row>
    <row r="106" spans="8:8" x14ac:dyDescent="0.35">
      <c r="H106" s="21"/>
    </row>
    <row r="107" spans="8:8" x14ac:dyDescent="0.35">
      <c r="H107" s="21"/>
    </row>
    <row r="108" spans="8:8" x14ac:dyDescent="0.35">
      <c r="H108" s="21"/>
    </row>
    <row r="109" spans="8:8" x14ac:dyDescent="0.35">
      <c r="H109" s="21"/>
    </row>
    <row r="110" spans="8:8" x14ac:dyDescent="0.35">
      <c r="H110" s="21"/>
    </row>
    <row r="111" spans="8:8" x14ac:dyDescent="0.35">
      <c r="H111" s="21"/>
    </row>
    <row r="112" spans="8:8" x14ac:dyDescent="0.35">
      <c r="H112" s="21"/>
    </row>
    <row r="113" spans="8:8" x14ac:dyDescent="0.35">
      <c r="H113" s="21"/>
    </row>
    <row r="114" spans="8:8" x14ac:dyDescent="0.35">
      <c r="H114" s="21"/>
    </row>
    <row r="115" spans="8:8" x14ac:dyDescent="0.35">
      <c r="H115" s="21"/>
    </row>
    <row r="116" spans="8:8" x14ac:dyDescent="0.35">
      <c r="H116" s="21"/>
    </row>
    <row r="117" spans="8:8" x14ac:dyDescent="0.35">
      <c r="H117" s="21"/>
    </row>
    <row r="118" spans="8:8" x14ac:dyDescent="0.35">
      <c r="H118" s="21"/>
    </row>
    <row r="119" spans="8:8" x14ac:dyDescent="0.35">
      <c r="H119" s="21"/>
    </row>
    <row r="120" spans="8:8" x14ac:dyDescent="0.35">
      <c r="H120" s="21"/>
    </row>
    <row r="121" spans="8:8" x14ac:dyDescent="0.35">
      <c r="H121" s="21"/>
    </row>
    <row r="122" spans="8:8" x14ac:dyDescent="0.35">
      <c r="H122" s="21"/>
    </row>
    <row r="123" spans="8:8" x14ac:dyDescent="0.35">
      <c r="H123" s="21"/>
    </row>
    <row r="124" spans="8:8" x14ac:dyDescent="0.35">
      <c r="H124" s="21"/>
    </row>
    <row r="125" spans="8:8" x14ac:dyDescent="0.35">
      <c r="H125" s="21"/>
    </row>
    <row r="126" spans="8:8" x14ac:dyDescent="0.35">
      <c r="H126" s="21"/>
    </row>
    <row r="127" spans="8:8" x14ac:dyDescent="0.35">
      <c r="H127" s="21"/>
    </row>
    <row r="128" spans="8:8" x14ac:dyDescent="0.35">
      <c r="H128" s="21"/>
    </row>
    <row r="129" spans="8:8" x14ac:dyDescent="0.35">
      <c r="H129" s="21"/>
    </row>
    <row r="130" spans="8:8" x14ac:dyDescent="0.35">
      <c r="H130" s="21"/>
    </row>
    <row r="131" spans="8:8" x14ac:dyDescent="0.35">
      <c r="H131" s="21"/>
    </row>
    <row r="132" spans="8:8" x14ac:dyDescent="0.35">
      <c r="H132" s="21"/>
    </row>
    <row r="133" spans="8:8" x14ac:dyDescent="0.35">
      <c r="H133" s="21"/>
    </row>
    <row r="134" spans="8:8" x14ac:dyDescent="0.35">
      <c r="H134" s="21"/>
    </row>
    <row r="135" spans="8:8" x14ac:dyDescent="0.35">
      <c r="H135" s="21"/>
    </row>
    <row r="136" spans="8:8" x14ac:dyDescent="0.35">
      <c r="H136" s="21"/>
    </row>
    <row r="137" spans="8:8" x14ac:dyDescent="0.35">
      <c r="H137" s="21"/>
    </row>
    <row r="138" spans="8:8" x14ac:dyDescent="0.35">
      <c r="H138" s="21"/>
    </row>
    <row r="139" spans="8:8" x14ac:dyDescent="0.35">
      <c r="H139" s="21"/>
    </row>
    <row r="140" spans="8:8" x14ac:dyDescent="0.35">
      <c r="H140" s="21"/>
    </row>
    <row r="141" spans="8:8" x14ac:dyDescent="0.35">
      <c r="H141" s="21"/>
    </row>
    <row r="142" spans="8:8" x14ac:dyDescent="0.35">
      <c r="H142" s="21"/>
    </row>
    <row r="143" spans="8:8" x14ac:dyDescent="0.35">
      <c r="H143" s="21"/>
    </row>
    <row r="144" spans="8:8" x14ac:dyDescent="0.35">
      <c r="H144" s="21"/>
    </row>
    <row r="145" spans="8:8" x14ac:dyDescent="0.35">
      <c r="H145" s="21"/>
    </row>
    <row r="146" spans="8:8" x14ac:dyDescent="0.35">
      <c r="H146" s="21"/>
    </row>
    <row r="147" spans="8:8" x14ac:dyDescent="0.35">
      <c r="H147" s="21"/>
    </row>
    <row r="148" spans="8:8" x14ac:dyDescent="0.35">
      <c r="H148" s="21"/>
    </row>
    <row r="149" spans="8:8" x14ac:dyDescent="0.35">
      <c r="H149" s="21"/>
    </row>
    <row r="150" spans="8:8" x14ac:dyDescent="0.35">
      <c r="H150" s="21"/>
    </row>
    <row r="151" spans="8:8" x14ac:dyDescent="0.35">
      <c r="H151" s="21"/>
    </row>
    <row r="152" spans="8:8" x14ac:dyDescent="0.35">
      <c r="H152" s="21"/>
    </row>
    <row r="153" spans="8:8" x14ac:dyDescent="0.35">
      <c r="H153" s="21"/>
    </row>
    <row r="154" spans="8:8" x14ac:dyDescent="0.35">
      <c r="H154" s="21"/>
    </row>
    <row r="155" spans="8:8" x14ac:dyDescent="0.35">
      <c r="H155" s="21"/>
    </row>
    <row r="156" spans="8:8" x14ac:dyDescent="0.35">
      <c r="H156" s="21"/>
    </row>
    <row r="157" spans="8:8" x14ac:dyDescent="0.35">
      <c r="H157" s="21"/>
    </row>
    <row r="158" spans="8:8" x14ac:dyDescent="0.35">
      <c r="H158" s="21"/>
    </row>
    <row r="159" spans="8:8" x14ac:dyDescent="0.35">
      <c r="H159" s="21"/>
    </row>
    <row r="160" spans="8:8" x14ac:dyDescent="0.35">
      <c r="H160" s="21"/>
    </row>
    <row r="161" spans="8:8" x14ac:dyDescent="0.35">
      <c r="H161" s="21"/>
    </row>
    <row r="162" spans="8:8" x14ac:dyDescent="0.35">
      <c r="H162" s="21"/>
    </row>
    <row r="163" spans="8:8" x14ac:dyDescent="0.35">
      <c r="H163" s="21"/>
    </row>
    <row r="164" spans="8:8" x14ac:dyDescent="0.35">
      <c r="H164" s="21"/>
    </row>
    <row r="165" spans="8:8" x14ac:dyDescent="0.35">
      <c r="H165" s="21"/>
    </row>
    <row r="166" spans="8:8" x14ac:dyDescent="0.35">
      <c r="H166" s="21"/>
    </row>
    <row r="167" spans="8:8" x14ac:dyDescent="0.35">
      <c r="H167" s="21"/>
    </row>
    <row r="168" spans="8:8" x14ac:dyDescent="0.35">
      <c r="H168" s="21"/>
    </row>
    <row r="169" spans="8:8" x14ac:dyDescent="0.35">
      <c r="H169" s="21"/>
    </row>
    <row r="170" spans="8:8" x14ac:dyDescent="0.35">
      <c r="H170" s="21"/>
    </row>
    <row r="171" spans="8:8" x14ac:dyDescent="0.35">
      <c r="H171" s="21"/>
    </row>
    <row r="172" spans="8:8" x14ac:dyDescent="0.35">
      <c r="H172" s="21"/>
    </row>
    <row r="173" spans="8:8" x14ac:dyDescent="0.35">
      <c r="H173" s="21"/>
    </row>
    <row r="174" spans="8:8" x14ac:dyDescent="0.35">
      <c r="H174" s="21"/>
    </row>
    <row r="175" spans="8:8" x14ac:dyDescent="0.35">
      <c r="H175" s="21"/>
    </row>
    <row r="176" spans="8:8" x14ac:dyDescent="0.35">
      <c r="H176" s="21"/>
    </row>
    <row r="177" spans="8:8" x14ac:dyDescent="0.35">
      <c r="H177" s="21"/>
    </row>
    <row r="178" spans="8:8" x14ac:dyDescent="0.35">
      <c r="H178" s="21"/>
    </row>
    <row r="179" spans="8:8" x14ac:dyDescent="0.35">
      <c r="H179" s="21"/>
    </row>
    <row r="180" spans="8:8" x14ac:dyDescent="0.35">
      <c r="H180" s="21"/>
    </row>
    <row r="181" spans="8:8" x14ac:dyDescent="0.35">
      <c r="H181" s="21"/>
    </row>
    <row r="182" spans="8:8" x14ac:dyDescent="0.35">
      <c r="H182" s="21"/>
    </row>
    <row r="183" spans="8:8" x14ac:dyDescent="0.35">
      <c r="H183" s="21"/>
    </row>
    <row r="184" spans="8:8" x14ac:dyDescent="0.35">
      <c r="H184" s="21"/>
    </row>
    <row r="185" spans="8:8" x14ac:dyDescent="0.35">
      <c r="H185" s="21"/>
    </row>
    <row r="186" spans="8:8" x14ac:dyDescent="0.35">
      <c r="H186" s="21"/>
    </row>
    <row r="187" spans="8:8" x14ac:dyDescent="0.35">
      <c r="H187" s="21"/>
    </row>
    <row r="188" spans="8:8" x14ac:dyDescent="0.35">
      <c r="H188" s="21"/>
    </row>
    <row r="189" spans="8:8" x14ac:dyDescent="0.35">
      <c r="H189" s="21"/>
    </row>
    <row r="190" spans="8:8" x14ac:dyDescent="0.35">
      <c r="H190" s="21"/>
    </row>
    <row r="191" spans="8:8" x14ac:dyDescent="0.35">
      <c r="H191" s="21"/>
    </row>
    <row r="192" spans="8:8" x14ac:dyDescent="0.35">
      <c r="H192" s="21"/>
    </row>
    <row r="193" spans="8:8" x14ac:dyDescent="0.35">
      <c r="H193" s="21"/>
    </row>
    <row r="194" spans="8:8" x14ac:dyDescent="0.35">
      <c r="H194" s="21"/>
    </row>
    <row r="195" spans="8:8" x14ac:dyDescent="0.35">
      <c r="H195" s="21"/>
    </row>
    <row r="196" spans="8:8" x14ac:dyDescent="0.35">
      <c r="H196" s="21"/>
    </row>
    <row r="197" spans="8:8" x14ac:dyDescent="0.35">
      <c r="H197" s="21"/>
    </row>
    <row r="198" spans="8:8" x14ac:dyDescent="0.35">
      <c r="H198" s="21"/>
    </row>
    <row r="199" spans="8:8" x14ac:dyDescent="0.35">
      <c r="H199" s="21"/>
    </row>
    <row r="200" spans="8:8" x14ac:dyDescent="0.35">
      <c r="H200" s="21"/>
    </row>
    <row r="201" spans="8:8" x14ac:dyDescent="0.35">
      <c r="H201" s="21"/>
    </row>
    <row r="202" spans="8:8" x14ac:dyDescent="0.35">
      <c r="H202" s="21"/>
    </row>
    <row r="203" spans="8:8" x14ac:dyDescent="0.35">
      <c r="H203" s="21"/>
    </row>
    <row r="204" spans="8:8" x14ac:dyDescent="0.35">
      <c r="H204" s="21"/>
    </row>
    <row r="205" spans="8:8" x14ac:dyDescent="0.35">
      <c r="H205" s="21"/>
    </row>
    <row r="206" spans="8:8" x14ac:dyDescent="0.35">
      <c r="H206" s="21"/>
    </row>
    <row r="207" spans="8:8" x14ac:dyDescent="0.35">
      <c r="H207" s="21"/>
    </row>
    <row r="208" spans="8:8" x14ac:dyDescent="0.35">
      <c r="H208" s="21"/>
    </row>
    <row r="209" spans="8:8" x14ac:dyDescent="0.35">
      <c r="H209" s="21"/>
    </row>
    <row r="210" spans="8:8" x14ac:dyDescent="0.35">
      <c r="H210" s="21"/>
    </row>
    <row r="211" spans="8:8" x14ac:dyDescent="0.35">
      <c r="H211" s="21"/>
    </row>
    <row r="212" spans="8:8" x14ac:dyDescent="0.35">
      <c r="H212" s="21"/>
    </row>
    <row r="213" spans="8:8" x14ac:dyDescent="0.35">
      <c r="H213" s="21"/>
    </row>
    <row r="214" spans="8:8" x14ac:dyDescent="0.35">
      <c r="H214" s="21"/>
    </row>
    <row r="215" spans="8:8" x14ac:dyDescent="0.35">
      <c r="H215" s="21"/>
    </row>
    <row r="216" spans="8:8" x14ac:dyDescent="0.35">
      <c r="H216" s="21"/>
    </row>
    <row r="217" spans="8:8" x14ac:dyDescent="0.35">
      <c r="H217" s="21"/>
    </row>
    <row r="218" spans="8:8" x14ac:dyDescent="0.35">
      <c r="H218" s="21"/>
    </row>
    <row r="219" spans="8:8" x14ac:dyDescent="0.35">
      <c r="H219" s="21"/>
    </row>
    <row r="220" spans="8:8" x14ac:dyDescent="0.35">
      <c r="H220" s="21"/>
    </row>
    <row r="221" spans="8:8" x14ac:dyDescent="0.35">
      <c r="H221" s="21"/>
    </row>
    <row r="222" spans="8:8" x14ac:dyDescent="0.35">
      <c r="H222" s="21"/>
    </row>
    <row r="223" spans="8:8" x14ac:dyDescent="0.35">
      <c r="H223" s="21"/>
    </row>
    <row r="224" spans="8:8" x14ac:dyDescent="0.35">
      <c r="H224" s="21"/>
    </row>
    <row r="225" spans="8:8" x14ac:dyDescent="0.35">
      <c r="H225" s="21"/>
    </row>
    <row r="226" spans="8:8" x14ac:dyDescent="0.35">
      <c r="H226" s="21"/>
    </row>
    <row r="227" spans="8:8" x14ac:dyDescent="0.35">
      <c r="H227" s="21"/>
    </row>
    <row r="228" spans="8:8" x14ac:dyDescent="0.35">
      <c r="H228" s="21"/>
    </row>
    <row r="229" spans="8:8" x14ac:dyDescent="0.35">
      <c r="H229" s="21"/>
    </row>
    <row r="230" spans="8:8" x14ac:dyDescent="0.35">
      <c r="H230" s="21"/>
    </row>
    <row r="231" spans="8:8" x14ac:dyDescent="0.35">
      <c r="H231" s="21"/>
    </row>
    <row r="232" spans="8:8" x14ac:dyDescent="0.35">
      <c r="H232" s="21"/>
    </row>
    <row r="233" spans="8:8" x14ac:dyDescent="0.35">
      <c r="H233" s="21"/>
    </row>
    <row r="234" spans="8:8" x14ac:dyDescent="0.35">
      <c r="H234" s="21"/>
    </row>
    <row r="235" spans="8:8" x14ac:dyDescent="0.35">
      <c r="H235" s="21"/>
    </row>
    <row r="236" spans="8:8" x14ac:dyDescent="0.35">
      <c r="H236" s="21"/>
    </row>
    <row r="237" spans="8:8" x14ac:dyDescent="0.35">
      <c r="H237" s="21"/>
    </row>
    <row r="238" spans="8:8" x14ac:dyDescent="0.35">
      <c r="H238" s="21"/>
    </row>
    <row r="239" spans="8:8" x14ac:dyDescent="0.35">
      <c r="H239" s="21"/>
    </row>
    <row r="240" spans="8:8" x14ac:dyDescent="0.35">
      <c r="H240" s="21"/>
    </row>
    <row r="241" spans="8:8" x14ac:dyDescent="0.35">
      <c r="H241" s="21"/>
    </row>
    <row r="242" spans="8:8" x14ac:dyDescent="0.35">
      <c r="H242" s="21"/>
    </row>
    <row r="243" spans="8:8" x14ac:dyDescent="0.35">
      <c r="H243" s="21"/>
    </row>
    <row r="244" spans="8:8" x14ac:dyDescent="0.35">
      <c r="H244" s="21"/>
    </row>
    <row r="245" spans="8:8" x14ac:dyDescent="0.35">
      <c r="H245" s="21"/>
    </row>
    <row r="246" spans="8:8" x14ac:dyDescent="0.35">
      <c r="H246" s="21"/>
    </row>
    <row r="247" spans="8:8" x14ac:dyDescent="0.35">
      <c r="H247" s="21"/>
    </row>
    <row r="248" spans="8:8" x14ac:dyDescent="0.35">
      <c r="H248" s="21"/>
    </row>
    <row r="249" spans="8:8" x14ac:dyDescent="0.35">
      <c r="H249" s="21"/>
    </row>
    <row r="250" spans="8:8" x14ac:dyDescent="0.35">
      <c r="H250" s="21"/>
    </row>
    <row r="251" spans="8:8" x14ac:dyDescent="0.35">
      <c r="H251" s="21"/>
    </row>
    <row r="252" spans="8:8" x14ac:dyDescent="0.35">
      <c r="H252" s="21"/>
    </row>
    <row r="253" spans="8:8" x14ac:dyDescent="0.35">
      <c r="H253" s="21"/>
    </row>
    <row r="254" spans="8:8" x14ac:dyDescent="0.35">
      <c r="H254" s="21"/>
    </row>
    <row r="255" spans="8:8" x14ac:dyDescent="0.35">
      <c r="H255" s="21"/>
    </row>
    <row r="256" spans="8:8" x14ac:dyDescent="0.35">
      <c r="H256" s="21"/>
    </row>
    <row r="257" spans="8:8" x14ac:dyDescent="0.35">
      <c r="H257" s="21"/>
    </row>
    <row r="258" spans="8:8" x14ac:dyDescent="0.35">
      <c r="H258" s="21"/>
    </row>
    <row r="259" spans="8:8" x14ac:dyDescent="0.35">
      <c r="H259" s="21"/>
    </row>
    <row r="260" spans="8:8" x14ac:dyDescent="0.35">
      <c r="H260" s="21"/>
    </row>
    <row r="261" spans="8:8" x14ac:dyDescent="0.35">
      <c r="H261" s="21"/>
    </row>
    <row r="262" spans="8:8" x14ac:dyDescent="0.35">
      <c r="H262" s="21"/>
    </row>
    <row r="263" spans="8:8" x14ac:dyDescent="0.35">
      <c r="H263" s="21"/>
    </row>
    <row r="264" spans="8:8" x14ac:dyDescent="0.35">
      <c r="H264" s="21"/>
    </row>
    <row r="265" spans="8:8" x14ac:dyDescent="0.35">
      <c r="H265" s="21"/>
    </row>
    <row r="266" spans="8:8" x14ac:dyDescent="0.35">
      <c r="H266" s="21"/>
    </row>
    <row r="267" spans="8:8" x14ac:dyDescent="0.35">
      <c r="H267" s="21"/>
    </row>
    <row r="268" spans="8:8" x14ac:dyDescent="0.35">
      <c r="H268" s="21"/>
    </row>
    <row r="269" spans="8:8" x14ac:dyDescent="0.35">
      <c r="H269" s="21"/>
    </row>
    <row r="270" spans="8:8" x14ac:dyDescent="0.35">
      <c r="H270" s="21"/>
    </row>
    <row r="271" spans="8:8" x14ac:dyDescent="0.35">
      <c r="H271" s="21"/>
    </row>
    <row r="272" spans="8:8" x14ac:dyDescent="0.35">
      <c r="H272" s="21"/>
    </row>
    <row r="273" spans="8:8" x14ac:dyDescent="0.35">
      <c r="H273" s="21"/>
    </row>
    <row r="274" spans="8:8" x14ac:dyDescent="0.35">
      <c r="H274" s="21"/>
    </row>
    <row r="275" spans="8:8" x14ac:dyDescent="0.35">
      <c r="H275" s="21"/>
    </row>
    <row r="276" spans="8:8" x14ac:dyDescent="0.35">
      <c r="H276" s="21"/>
    </row>
    <row r="277" spans="8:8" x14ac:dyDescent="0.35">
      <c r="H277" s="21"/>
    </row>
    <row r="278" spans="8:8" x14ac:dyDescent="0.35">
      <c r="H278" s="21"/>
    </row>
    <row r="279" spans="8:8" x14ac:dyDescent="0.35">
      <c r="H279" s="21"/>
    </row>
    <row r="280" spans="8:8" x14ac:dyDescent="0.35">
      <c r="H280" s="21"/>
    </row>
    <row r="281" spans="8:8" x14ac:dyDescent="0.35">
      <c r="H281" s="21"/>
    </row>
    <row r="282" spans="8:8" x14ac:dyDescent="0.35">
      <c r="H282" s="21"/>
    </row>
    <row r="283" spans="8:8" x14ac:dyDescent="0.35">
      <c r="H283" s="21"/>
    </row>
    <row r="284" spans="8:8" x14ac:dyDescent="0.35">
      <c r="H284" s="21"/>
    </row>
    <row r="285" spans="8:8" x14ac:dyDescent="0.35">
      <c r="H285" s="21"/>
    </row>
    <row r="286" spans="8:8" x14ac:dyDescent="0.35">
      <c r="H286" s="21"/>
    </row>
    <row r="287" spans="8:8" x14ac:dyDescent="0.35">
      <c r="H287" s="21"/>
    </row>
    <row r="288" spans="8:8" x14ac:dyDescent="0.35">
      <c r="H288" s="21"/>
    </row>
    <row r="289" spans="8:8" x14ac:dyDescent="0.35">
      <c r="H289" s="21"/>
    </row>
    <row r="290" spans="8:8" x14ac:dyDescent="0.35">
      <c r="H290" s="21"/>
    </row>
    <row r="291" spans="8:8" x14ac:dyDescent="0.35">
      <c r="H291" s="21"/>
    </row>
    <row r="292" spans="8:8" x14ac:dyDescent="0.35">
      <c r="H292" s="21"/>
    </row>
    <row r="293" spans="8:8" x14ac:dyDescent="0.35">
      <c r="H293" s="21"/>
    </row>
    <row r="294" spans="8:8" x14ac:dyDescent="0.35">
      <c r="H294" s="21"/>
    </row>
    <row r="295" spans="8:8" x14ac:dyDescent="0.35">
      <c r="H295" s="21"/>
    </row>
    <row r="296" spans="8:8" x14ac:dyDescent="0.35">
      <c r="H296" s="21"/>
    </row>
    <row r="297" spans="8:8" x14ac:dyDescent="0.35">
      <c r="H297" s="21"/>
    </row>
    <row r="298" spans="8:8" x14ac:dyDescent="0.35">
      <c r="H298" s="21"/>
    </row>
    <row r="299" spans="8:8" x14ac:dyDescent="0.35">
      <c r="H299" s="21"/>
    </row>
    <row r="300" spans="8:8" x14ac:dyDescent="0.35">
      <c r="H300" s="21"/>
    </row>
    <row r="301" spans="8:8" x14ac:dyDescent="0.35">
      <c r="H301" s="21"/>
    </row>
    <row r="302" spans="8:8" x14ac:dyDescent="0.35">
      <c r="H302" s="21"/>
    </row>
    <row r="303" spans="8:8" x14ac:dyDescent="0.35">
      <c r="H303" s="21"/>
    </row>
    <row r="304" spans="8:8" x14ac:dyDescent="0.35">
      <c r="H304" s="21"/>
    </row>
    <row r="305" spans="8:8" x14ac:dyDescent="0.35">
      <c r="H305" s="21"/>
    </row>
    <row r="306" spans="8:8" x14ac:dyDescent="0.35">
      <c r="H306" s="21"/>
    </row>
    <row r="307" spans="8:8" x14ac:dyDescent="0.35">
      <c r="H307" s="21"/>
    </row>
    <row r="308" spans="8:8" x14ac:dyDescent="0.35">
      <c r="H308" s="21"/>
    </row>
    <row r="309" spans="8:8" x14ac:dyDescent="0.35">
      <c r="H309" s="21"/>
    </row>
    <row r="310" spans="8:8" x14ac:dyDescent="0.35">
      <c r="H310" s="21"/>
    </row>
    <row r="311" spans="8:8" x14ac:dyDescent="0.35">
      <c r="H311" s="21"/>
    </row>
    <row r="312" spans="8:8" x14ac:dyDescent="0.35">
      <c r="H312" s="21"/>
    </row>
    <row r="313" spans="8:8" x14ac:dyDescent="0.35">
      <c r="H313" s="21"/>
    </row>
    <row r="314" spans="8:8" x14ac:dyDescent="0.35">
      <c r="H314" s="21"/>
    </row>
    <row r="315" spans="8:8" x14ac:dyDescent="0.35">
      <c r="H315" s="21"/>
    </row>
    <row r="316" spans="8:8" x14ac:dyDescent="0.35">
      <c r="H316" s="21"/>
    </row>
    <row r="317" spans="8:8" x14ac:dyDescent="0.35">
      <c r="H317" s="21"/>
    </row>
    <row r="318" spans="8:8" x14ac:dyDescent="0.35">
      <c r="H318" s="21"/>
    </row>
    <row r="319" spans="8:8" x14ac:dyDescent="0.35">
      <c r="H319" s="21"/>
    </row>
    <row r="320" spans="8:8" x14ac:dyDescent="0.35">
      <c r="H320" s="21"/>
    </row>
    <row r="321" spans="8:8" x14ac:dyDescent="0.35">
      <c r="H321" s="21"/>
    </row>
    <row r="322" spans="8:8" x14ac:dyDescent="0.35">
      <c r="H322" s="21"/>
    </row>
    <row r="323" spans="8:8" x14ac:dyDescent="0.35">
      <c r="H323" s="21"/>
    </row>
    <row r="324" spans="8:8" x14ac:dyDescent="0.35">
      <c r="H324" s="21"/>
    </row>
    <row r="325" spans="8:8" x14ac:dyDescent="0.35">
      <c r="H325" s="21"/>
    </row>
    <row r="326" spans="8:8" x14ac:dyDescent="0.35">
      <c r="H326" s="21"/>
    </row>
    <row r="327" spans="8:8" x14ac:dyDescent="0.35">
      <c r="H327" s="21"/>
    </row>
    <row r="328" spans="8:8" x14ac:dyDescent="0.35">
      <c r="H328" s="21"/>
    </row>
    <row r="329" spans="8:8" x14ac:dyDescent="0.35">
      <c r="H329" s="21"/>
    </row>
    <row r="330" spans="8:8" x14ac:dyDescent="0.35">
      <c r="H330" s="21"/>
    </row>
    <row r="331" spans="8:8" x14ac:dyDescent="0.35">
      <c r="H331" s="21"/>
    </row>
    <row r="332" spans="8:8" x14ac:dyDescent="0.35">
      <c r="H332" s="21"/>
    </row>
    <row r="333" spans="8:8" x14ac:dyDescent="0.35">
      <c r="H333" s="21"/>
    </row>
    <row r="334" spans="8:8" x14ac:dyDescent="0.35">
      <c r="H334" s="21"/>
    </row>
    <row r="335" spans="8:8" x14ac:dyDescent="0.35">
      <c r="H335" s="21"/>
    </row>
    <row r="336" spans="8:8" x14ac:dyDescent="0.35">
      <c r="H336" s="21"/>
    </row>
    <row r="337" spans="8:8" x14ac:dyDescent="0.35">
      <c r="H337" s="21"/>
    </row>
    <row r="338" spans="8:8" x14ac:dyDescent="0.35">
      <c r="H338" s="21"/>
    </row>
    <row r="339" spans="8:8" x14ac:dyDescent="0.35">
      <c r="H339" s="21"/>
    </row>
    <row r="340" spans="8:8" x14ac:dyDescent="0.35">
      <c r="H340" s="21"/>
    </row>
    <row r="341" spans="8:8" x14ac:dyDescent="0.35">
      <c r="H341" s="21"/>
    </row>
    <row r="342" spans="8:8" x14ac:dyDescent="0.35">
      <c r="H342" s="21"/>
    </row>
    <row r="343" spans="8:8" x14ac:dyDescent="0.35">
      <c r="H343" s="21"/>
    </row>
    <row r="344" spans="8:8" x14ac:dyDescent="0.35">
      <c r="H344" s="21"/>
    </row>
    <row r="345" spans="8:8" x14ac:dyDescent="0.35">
      <c r="H345" s="21"/>
    </row>
    <row r="346" spans="8:8" x14ac:dyDescent="0.35">
      <c r="H346" s="21"/>
    </row>
    <row r="347" spans="8:8" x14ac:dyDescent="0.35">
      <c r="H347" s="21"/>
    </row>
    <row r="348" spans="8:8" x14ac:dyDescent="0.35">
      <c r="H348" s="21"/>
    </row>
    <row r="349" spans="8:8" x14ac:dyDescent="0.35">
      <c r="H349" s="21"/>
    </row>
    <row r="350" spans="8:8" x14ac:dyDescent="0.35">
      <c r="H350" s="21"/>
    </row>
    <row r="351" spans="8:8" x14ac:dyDescent="0.35">
      <c r="H351" s="21"/>
    </row>
    <row r="352" spans="8:8" x14ac:dyDescent="0.35">
      <c r="H352" s="21"/>
    </row>
    <row r="353" spans="8:8" x14ac:dyDescent="0.35">
      <c r="H353" s="21"/>
    </row>
    <row r="354" spans="8:8" x14ac:dyDescent="0.35">
      <c r="H354" s="21"/>
    </row>
    <row r="355" spans="8:8" x14ac:dyDescent="0.35">
      <c r="H355" s="21"/>
    </row>
    <row r="356" spans="8:8" x14ac:dyDescent="0.35">
      <c r="H356" s="21"/>
    </row>
    <row r="357" spans="8:8" x14ac:dyDescent="0.35">
      <c r="H357" s="21"/>
    </row>
    <row r="358" spans="8:8" x14ac:dyDescent="0.35">
      <c r="H358" s="21"/>
    </row>
    <row r="359" spans="8:8" x14ac:dyDescent="0.35">
      <c r="H359" s="21"/>
    </row>
    <row r="360" spans="8:8" x14ac:dyDescent="0.35">
      <c r="H360" s="21"/>
    </row>
    <row r="361" spans="8:8" x14ac:dyDescent="0.35">
      <c r="H361" s="21"/>
    </row>
    <row r="362" spans="8:8" x14ac:dyDescent="0.35">
      <c r="H362" s="21"/>
    </row>
    <row r="363" spans="8:8" x14ac:dyDescent="0.35">
      <c r="H363" s="21"/>
    </row>
    <row r="364" spans="8:8" x14ac:dyDescent="0.35">
      <c r="H364" s="21"/>
    </row>
    <row r="365" spans="8:8" x14ac:dyDescent="0.35">
      <c r="H365" s="21"/>
    </row>
    <row r="366" spans="8:8" x14ac:dyDescent="0.35">
      <c r="H366" s="21"/>
    </row>
    <row r="367" spans="8:8" x14ac:dyDescent="0.35">
      <c r="H367" s="21"/>
    </row>
    <row r="368" spans="8:8" x14ac:dyDescent="0.35">
      <c r="H368" s="21"/>
    </row>
    <row r="369" spans="8:8" x14ac:dyDescent="0.35">
      <c r="H369" s="21"/>
    </row>
    <row r="370" spans="8:8" x14ac:dyDescent="0.35">
      <c r="H370" s="21"/>
    </row>
    <row r="371" spans="8:8" x14ac:dyDescent="0.35">
      <c r="H371" s="21"/>
    </row>
    <row r="372" spans="8:8" x14ac:dyDescent="0.35">
      <c r="H372" s="21"/>
    </row>
    <row r="373" spans="8:8" x14ac:dyDescent="0.35">
      <c r="H373" s="21"/>
    </row>
    <row r="374" spans="8:8" x14ac:dyDescent="0.35">
      <c r="H374" s="21"/>
    </row>
    <row r="375" spans="8:8" x14ac:dyDescent="0.35">
      <c r="H375" s="21"/>
    </row>
    <row r="376" spans="8:8" x14ac:dyDescent="0.35">
      <c r="H376" s="21"/>
    </row>
    <row r="377" spans="8:8" x14ac:dyDescent="0.35">
      <c r="H377" s="21"/>
    </row>
    <row r="378" spans="8:8" x14ac:dyDescent="0.35">
      <c r="H378" s="21"/>
    </row>
    <row r="379" spans="8:8" x14ac:dyDescent="0.35">
      <c r="H379" s="21"/>
    </row>
    <row r="380" spans="8:8" x14ac:dyDescent="0.35">
      <c r="H380" s="21"/>
    </row>
    <row r="381" spans="8:8" x14ac:dyDescent="0.35">
      <c r="H381" s="21"/>
    </row>
    <row r="382" spans="8:8" x14ac:dyDescent="0.35">
      <c r="H382" s="21"/>
    </row>
    <row r="383" spans="8:8" x14ac:dyDescent="0.35">
      <c r="H383" s="21"/>
    </row>
    <row r="384" spans="8:8" x14ac:dyDescent="0.35">
      <c r="H384" s="21"/>
    </row>
    <row r="385" spans="8:8" x14ac:dyDescent="0.35">
      <c r="H385" s="21"/>
    </row>
    <row r="386" spans="8:8" x14ac:dyDescent="0.35">
      <c r="H386" s="21"/>
    </row>
    <row r="387" spans="8:8" x14ac:dyDescent="0.35">
      <c r="H387" s="21"/>
    </row>
    <row r="388" spans="8:8" x14ac:dyDescent="0.35">
      <c r="H388" s="21"/>
    </row>
    <row r="389" spans="8:8" x14ac:dyDescent="0.35">
      <c r="H389" s="21"/>
    </row>
    <row r="390" spans="8:8" x14ac:dyDescent="0.35">
      <c r="H390" s="21"/>
    </row>
    <row r="391" spans="8:8" x14ac:dyDescent="0.35">
      <c r="H391" s="21"/>
    </row>
    <row r="392" spans="8:8" x14ac:dyDescent="0.35">
      <c r="H392" s="21"/>
    </row>
    <row r="393" spans="8:8" x14ac:dyDescent="0.35">
      <c r="H393" s="21"/>
    </row>
    <row r="394" spans="8:8" x14ac:dyDescent="0.35">
      <c r="H394" s="21"/>
    </row>
    <row r="395" spans="8:8" x14ac:dyDescent="0.35">
      <c r="H395" s="21"/>
    </row>
    <row r="396" spans="8:8" x14ac:dyDescent="0.35">
      <c r="H396" s="21"/>
    </row>
    <row r="397" spans="8:8" x14ac:dyDescent="0.35">
      <c r="H397" s="21"/>
    </row>
    <row r="398" spans="8:8" x14ac:dyDescent="0.35">
      <c r="H398" s="21"/>
    </row>
    <row r="399" spans="8:8" x14ac:dyDescent="0.35">
      <c r="H399" s="21"/>
    </row>
    <row r="400" spans="8:8" x14ac:dyDescent="0.35">
      <c r="H400" s="21"/>
    </row>
    <row r="401" spans="8:8" x14ac:dyDescent="0.35">
      <c r="H401" s="21"/>
    </row>
    <row r="402" spans="8:8" x14ac:dyDescent="0.35">
      <c r="H402" s="21"/>
    </row>
    <row r="403" spans="8:8" x14ac:dyDescent="0.35">
      <c r="H403" s="21"/>
    </row>
    <row r="404" spans="8:8" x14ac:dyDescent="0.35">
      <c r="H404" s="21"/>
    </row>
    <row r="405" spans="8:8" x14ac:dyDescent="0.35">
      <c r="H405" s="21"/>
    </row>
    <row r="406" spans="8:8" x14ac:dyDescent="0.35">
      <c r="H406" s="21"/>
    </row>
    <row r="407" spans="8:8" x14ac:dyDescent="0.35">
      <c r="H407" s="21"/>
    </row>
    <row r="408" spans="8:8" x14ac:dyDescent="0.35">
      <c r="H408" s="21"/>
    </row>
    <row r="409" spans="8:8" x14ac:dyDescent="0.35">
      <c r="H409" s="21"/>
    </row>
    <row r="410" spans="8:8" x14ac:dyDescent="0.35">
      <c r="H410" s="21"/>
    </row>
    <row r="411" spans="8:8" x14ac:dyDescent="0.35">
      <c r="H411" s="21"/>
    </row>
    <row r="412" spans="8:8" x14ac:dyDescent="0.35">
      <c r="H412" s="21"/>
    </row>
    <row r="413" spans="8:8" x14ac:dyDescent="0.35">
      <c r="H413" s="21"/>
    </row>
    <row r="414" spans="8:8" x14ac:dyDescent="0.35">
      <c r="H414" s="21"/>
    </row>
    <row r="415" spans="8:8" x14ac:dyDescent="0.35">
      <c r="H415" s="21"/>
    </row>
    <row r="416" spans="8:8" x14ac:dyDescent="0.35">
      <c r="H416" s="21"/>
    </row>
    <row r="417" spans="8:8" x14ac:dyDescent="0.35">
      <c r="H417" s="21"/>
    </row>
    <row r="418" spans="8:8" x14ac:dyDescent="0.35">
      <c r="H418" s="21"/>
    </row>
    <row r="419" spans="8:8" x14ac:dyDescent="0.35">
      <c r="H419" s="21"/>
    </row>
    <row r="420" spans="8:8" x14ac:dyDescent="0.35">
      <c r="H420" s="21"/>
    </row>
    <row r="421" spans="8:8" x14ac:dyDescent="0.35">
      <c r="H421" s="21"/>
    </row>
    <row r="422" spans="8:8" x14ac:dyDescent="0.35">
      <c r="H422" s="21"/>
    </row>
    <row r="423" spans="8:8" x14ac:dyDescent="0.35">
      <c r="H423" s="21"/>
    </row>
    <row r="424" spans="8:8" x14ac:dyDescent="0.35">
      <c r="H424" s="21"/>
    </row>
    <row r="425" spans="8:8" x14ac:dyDescent="0.35">
      <c r="H425" s="21"/>
    </row>
    <row r="426" spans="8:8" x14ac:dyDescent="0.35">
      <c r="H426" s="21"/>
    </row>
    <row r="427" spans="8:8" x14ac:dyDescent="0.35">
      <c r="H427" s="21"/>
    </row>
    <row r="428" spans="8:8" x14ac:dyDescent="0.35">
      <c r="H428" s="21"/>
    </row>
    <row r="429" spans="8:8" x14ac:dyDescent="0.35">
      <c r="H429" s="21"/>
    </row>
    <row r="430" spans="8:8" x14ac:dyDescent="0.35">
      <c r="H430" s="21"/>
    </row>
    <row r="431" spans="8:8" x14ac:dyDescent="0.35">
      <c r="H431" s="21"/>
    </row>
    <row r="432" spans="8:8" x14ac:dyDescent="0.35">
      <c r="H432" s="21"/>
    </row>
    <row r="433" spans="8:8" x14ac:dyDescent="0.35">
      <c r="H433" s="21"/>
    </row>
    <row r="434" spans="8:8" x14ac:dyDescent="0.35">
      <c r="H434" s="21"/>
    </row>
    <row r="435" spans="8:8" x14ac:dyDescent="0.35">
      <c r="H435" s="21"/>
    </row>
    <row r="436" spans="8:8" x14ac:dyDescent="0.35">
      <c r="H436" s="21"/>
    </row>
    <row r="437" spans="8:8" x14ac:dyDescent="0.35">
      <c r="H437" s="21"/>
    </row>
    <row r="438" spans="8:8" x14ac:dyDescent="0.35">
      <c r="H438" s="21"/>
    </row>
    <row r="439" spans="8:8" x14ac:dyDescent="0.35">
      <c r="H439" s="21"/>
    </row>
    <row r="440" spans="8:8" x14ac:dyDescent="0.35">
      <c r="H440" s="21"/>
    </row>
    <row r="441" spans="8:8" x14ac:dyDescent="0.35">
      <c r="H441" s="21"/>
    </row>
    <row r="442" spans="8:8" x14ac:dyDescent="0.35">
      <c r="H442" s="21"/>
    </row>
    <row r="443" spans="8:8" x14ac:dyDescent="0.35">
      <c r="H443" s="21"/>
    </row>
    <row r="444" spans="8:8" x14ac:dyDescent="0.35">
      <c r="H444" s="21"/>
    </row>
    <row r="445" spans="8:8" x14ac:dyDescent="0.35">
      <c r="H445" s="21"/>
    </row>
    <row r="446" spans="8:8" x14ac:dyDescent="0.35">
      <c r="H446" s="21"/>
    </row>
    <row r="447" spans="8:8" x14ac:dyDescent="0.35">
      <c r="H447" s="21"/>
    </row>
    <row r="448" spans="8:8" x14ac:dyDescent="0.35">
      <c r="H448" s="21"/>
    </row>
    <row r="449" spans="8:8" x14ac:dyDescent="0.35">
      <c r="H449" s="21"/>
    </row>
    <row r="450" spans="8:8" x14ac:dyDescent="0.35">
      <c r="H450" s="21"/>
    </row>
    <row r="451" spans="8:8" x14ac:dyDescent="0.35">
      <c r="H451" s="21"/>
    </row>
    <row r="452" spans="8:8" x14ac:dyDescent="0.35">
      <c r="H452" s="21"/>
    </row>
    <row r="453" spans="8:8" x14ac:dyDescent="0.35">
      <c r="H453" s="21"/>
    </row>
    <row r="454" spans="8:8" x14ac:dyDescent="0.35">
      <c r="H454" s="21"/>
    </row>
    <row r="455" spans="8:8" x14ac:dyDescent="0.35">
      <c r="H455" s="21"/>
    </row>
    <row r="456" spans="8:8" x14ac:dyDescent="0.35">
      <c r="H456" s="21"/>
    </row>
    <row r="457" spans="8:8" x14ac:dyDescent="0.35">
      <c r="H457" s="21"/>
    </row>
    <row r="458" spans="8:8" x14ac:dyDescent="0.35">
      <c r="H458" s="21"/>
    </row>
    <row r="459" spans="8:8" x14ac:dyDescent="0.35">
      <c r="H459" s="21"/>
    </row>
    <row r="460" spans="8:8" x14ac:dyDescent="0.35">
      <c r="H460" s="21"/>
    </row>
    <row r="461" spans="8:8" x14ac:dyDescent="0.35">
      <c r="H461" s="21"/>
    </row>
    <row r="462" spans="8:8" x14ac:dyDescent="0.35">
      <c r="H462" s="21"/>
    </row>
    <row r="463" spans="8:8" x14ac:dyDescent="0.35">
      <c r="H463" s="21"/>
    </row>
    <row r="464" spans="8:8" x14ac:dyDescent="0.35">
      <c r="H464" s="21"/>
    </row>
    <row r="465" spans="8:8" x14ac:dyDescent="0.35">
      <c r="H465" s="21"/>
    </row>
    <row r="466" spans="8:8" x14ac:dyDescent="0.35">
      <c r="H466" s="21"/>
    </row>
    <row r="467" spans="8:8" x14ac:dyDescent="0.35">
      <c r="H467" s="21"/>
    </row>
    <row r="468" spans="8:8" x14ac:dyDescent="0.35">
      <c r="H468" s="21"/>
    </row>
    <row r="469" spans="8:8" x14ac:dyDescent="0.35">
      <c r="H469" s="21"/>
    </row>
    <row r="470" spans="8:8" x14ac:dyDescent="0.35">
      <c r="H470" s="21"/>
    </row>
    <row r="471" spans="8:8" x14ac:dyDescent="0.35">
      <c r="H471" s="21"/>
    </row>
    <row r="472" spans="8:8" x14ac:dyDescent="0.35">
      <c r="H472" s="21"/>
    </row>
    <row r="473" spans="8:8" x14ac:dyDescent="0.35">
      <c r="H473" s="21"/>
    </row>
    <row r="474" spans="8:8" x14ac:dyDescent="0.35">
      <c r="H474" s="21"/>
    </row>
    <row r="475" spans="8:8" x14ac:dyDescent="0.35">
      <c r="H475" s="21"/>
    </row>
    <row r="476" spans="8:8" x14ac:dyDescent="0.35">
      <c r="H476" s="21"/>
    </row>
    <row r="477" spans="8:8" x14ac:dyDescent="0.35">
      <c r="H477" s="21"/>
    </row>
    <row r="478" spans="8:8" x14ac:dyDescent="0.35">
      <c r="H478" s="21"/>
    </row>
    <row r="479" spans="8:8" x14ac:dyDescent="0.35">
      <c r="H479" s="21"/>
    </row>
    <row r="480" spans="8:8" x14ac:dyDescent="0.35">
      <c r="H480" s="21"/>
    </row>
    <row r="481" spans="8:8" x14ac:dyDescent="0.35">
      <c r="H481" s="21"/>
    </row>
    <row r="482" spans="8:8" x14ac:dyDescent="0.35">
      <c r="H482" s="21"/>
    </row>
    <row r="483" spans="8:8" x14ac:dyDescent="0.35">
      <c r="H483" s="21"/>
    </row>
    <row r="484" spans="8:8" x14ac:dyDescent="0.35">
      <c r="H484" s="21"/>
    </row>
    <row r="485" spans="8:8" x14ac:dyDescent="0.35">
      <c r="H485" s="21"/>
    </row>
    <row r="486" spans="8:8" x14ac:dyDescent="0.35">
      <c r="H486" s="21"/>
    </row>
    <row r="487" spans="8:8" x14ac:dyDescent="0.35">
      <c r="H487" s="21"/>
    </row>
    <row r="488" spans="8:8" x14ac:dyDescent="0.35">
      <c r="H488" s="21"/>
    </row>
    <row r="489" spans="8:8" x14ac:dyDescent="0.35">
      <c r="H489" s="21"/>
    </row>
    <row r="490" spans="8:8" x14ac:dyDescent="0.35">
      <c r="H490" s="21"/>
    </row>
    <row r="491" spans="8:8" x14ac:dyDescent="0.35">
      <c r="H491" s="21"/>
    </row>
    <row r="492" spans="8:8" x14ac:dyDescent="0.35">
      <c r="H492" s="21"/>
    </row>
    <row r="493" spans="8:8" x14ac:dyDescent="0.35">
      <c r="H493" s="21"/>
    </row>
    <row r="494" spans="8:8" x14ac:dyDescent="0.35">
      <c r="H494" s="21"/>
    </row>
    <row r="495" spans="8:8" x14ac:dyDescent="0.35">
      <c r="H495" s="21"/>
    </row>
    <row r="496" spans="8:8" x14ac:dyDescent="0.35">
      <c r="H496" s="21"/>
    </row>
    <row r="497" spans="8:8" x14ac:dyDescent="0.35">
      <c r="H497" s="21"/>
    </row>
    <row r="498" spans="8:8" x14ac:dyDescent="0.35">
      <c r="H498" s="21"/>
    </row>
    <row r="499" spans="8:8" x14ac:dyDescent="0.35">
      <c r="H499" s="21"/>
    </row>
    <row r="500" spans="8:8" x14ac:dyDescent="0.35">
      <c r="H500" s="21"/>
    </row>
    <row r="501" spans="8:8" x14ac:dyDescent="0.35">
      <c r="H501" s="21"/>
    </row>
    <row r="502" spans="8:8" x14ac:dyDescent="0.35">
      <c r="H502" s="21"/>
    </row>
    <row r="503" spans="8:8" x14ac:dyDescent="0.35">
      <c r="H503" s="21"/>
    </row>
    <row r="504" spans="8:8" x14ac:dyDescent="0.35">
      <c r="H504" s="21"/>
    </row>
    <row r="505" spans="8:8" x14ac:dyDescent="0.35">
      <c r="H505" s="21"/>
    </row>
    <row r="506" spans="8:8" x14ac:dyDescent="0.35">
      <c r="H506" s="21"/>
    </row>
    <row r="507" spans="8:8" x14ac:dyDescent="0.35">
      <c r="H507" s="21"/>
    </row>
    <row r="508" spans="8:8" x14ac:dyDescent="0.35">
      <c r="H508" s="21"/>
    </row>
    <row r="509" spans="8:8" x14ac:dyDescent="0.35">
      <c r="H509" s="21"/>
    </row>
    <row r="510" spans="8:8" x14ac:dyDescent="0.35">
      <c r="H510" s="21"/>
    </row>
    <row r="511" spans="8:8" x14ac:dyDescent="0.35">
      <c r="H511" s="21"/>
    </row>
    <row r="512" spans="8:8" x14ac:dyDescent="0.35">
      <c r="H512" s="21"/>
    </row>
    <row r="513" spans="8:8" x14ac:dyDescent="0.35">
      <c r="H513" s="21"/>
    </row>
    <row r="514" spans="8:8" x14ac:dyDescent="0.35">
      <c r="H514" s="21"/>
    </row>
    <row r="515" spans="8:8" x14ac:dyDescent="0.35">
      <c r="H515" s="21"/>
    </row>
    <row r="516" spans="8:8" x14ac:dyDescent="0.35">
      <c r="H516" s="21"/>
    </row>
    <row r="517" spans="8:8" x14ac:dyDescent="0.35">
      <c r="H517" s="21"/>
    </row>
    <row r="518" spans="8:8" x14ac:dyDescent="0.35">
      <c r="H518" s="21"/>
    </row>
    <row r="519" spans="8:8" x14ac:dyDescent="0.35">
      <c r="H519" s="21"/>
    </row>
    <row r="520" spans="8:8" x14ac:dyDescent="0.35">
      <c r="H520" s="21"/>
    </row>
    <row r="521" spans="8:8" x14ac:dyDescent="0.35">
      <c r="H521" s="21"/>
    </row>
    <row r="522" spans="8:8" x14ac:dyDescent="0.35">
      <c r="H522" s="21"/>
    </row>
    <row r="523" spans="8:8" x14ac:dyDescent="0.35">
      <c r="H523" s="21"/>
    </row>
    <row r="524" spans="8:8" x14ac:dyDescent="0.35">
      <c r="H524" s="21"/>
    </row>
    <row r="525" spans="8:8" x14ac:dyDescent="0.35">
      <c r="H525" s="21"/>
    </row>
    <row r="526" spans="8:8" x14ac:dyDescent="0.35">
      <c r="H526" s="21"/>
    </row>
    <row r="527" spans="8:8" x14ac:dyDescent="0.35">
      <c r="H527" s="21"/>
    </row>
    <row r="528" spans="8:8" x14ac:dyDescent="0.35">
      <c r="H528" s="21"/>
    </row>
    <row r="529" spans="8:8" x14ac:dyDescent="0.35">
      <c r="H529" s="21"/>
    </row>
    <row r="530" spans="8:8" x14ac:dyDescent="0.35">
      <c r="H530" s="21"/>
    </row>
    <row r="531" spans="8:8" x14ac:dyDescent="0.35">
      <c r="H531" s="21"/>
    </row>
    <row r="532" spans="8:8" x14ac:dyDescent="0.35">
      <c r="H532" s="21"/>
    </row>
    <row r="533" spans="8:8" x14ac:dyDescent="0.35">
      <c r="H533" s="21"/>
    </row>
    <row r="534" spans="8:8" x14ac:dyDescent="0.35">
      <c r="H534" s="21"/>
    </row>
    <row r="535" spans="8:8" x14ac:dyDescent="0.35">
      <c r="H535" s="21"/>
    </row>
    <row r="536" spans="8:8" x14ac:dyDescent="0.35">
      <c r="H536" s="21"/>
    </row>
    <row r="537" spans="8:8" x14ac:dyDescent="0.35">
      <c r="H537" s="21"/>
    </row>
    <row r="538" spans="8:8" x14ac:dyDescent="0.35">
      <c r="H538" s="21"/>
    </row>
    <row r="539" spans="8:8" x14ac:dyDescent="0.35">
      <c r="H539" s="21"/>
    </row>
    <row r="540" spans="8:8" x14ac:dyDescent="0.35">
      <c r="H540" s="21"/>
    </row>
    <row r="541" spans="8:8" x14ac:dyDescent="0.35">
      <c r="H541" s="21"/>
    </row>
    <row r="542" spans="8:8" x14ac:dyDescent="0.35">
      <c r="H542" s="21"/>
    </row>
    <row r="543" spans="8:8" x14ac:dyDescent="0.35">
      <c r="H543" s="21"/>
    </row>
    <row r="544" spans="8:8" x14ac:dyDescent="0.35">
      <c r="H544" s="21"/>
    </row>
    <row r="545" spans="8:8" x14ac:dyDescent="0.35">
      <c r="H545" s="21"/>
    </row>
    <row r="546" spans="8:8" x14ac:dyDescent="0.35">
      <c r="H546" s="21"/>
    </row>
    <row r="547" spans="8:8" x14ac:dyDescent="0.35">
      <c r="H547" s="21"/>
    </row>
    <row r="548" spans="8:8" x14ac:dyDescent="0.35">
      <c r="H548" s="21"/>
    </row>
    <row r="549" spans="8:8" x14ac:dyDescent="0.35">
      <c r="H549" s="21"/>
    </row>
    <row r="550" spans="8:8" x14ac:dyDescent="0.35">
      <c r="H550" s="21"/>
    </row>
    <row r="551" spans="8:8" x14ac:dyDescent="0.35">
      <c r="H551" s="21"/>
    </row>
    <row r="552" spans="8:8" x14ac:dyDescent="0.35">
      <c r="H552" s="21"/>
    </row>
    <row r="553" spans="8:8" x14ac:dyDescent="0.35">
      <c r="H553" s="21"/>
    </row>
    <row r="554" spans="8:8" x14ac:dyDescent="0.35">
      <c r="H554" s="21"/>
    </row>
    <row r="555" spans="8:8" x14ac:dyDescent="0.35">
      <c r="H555" s="21"/>
    </row>
    <row r="556" spans="8:8" x14ac:dyDescent="0.35">
      <c r="H556" s="21"/>
    </row>
    <row r="557" spans="8:8" x14ac:dyDescent="0.35">
      <c r="H557" s="21"/>
    </row>
    <row r="558" spans="8:8" x14ac:dyDescent="0.35">
      <c r="H558" s="21"/>
    </row>
    <row r="559" spans="8:8" x14ac:dyDescent="0.35">
      <c r="H559" s="21"/>
    </row>
    <row r="560" spans="8:8" x14ac:dyDescent="0.35">
      <c r="H560" s="21"/>
    </row>
    <row r="561" spans="8:8" x14ac:dyDescent="0.35">
      <c r="H561" s="21"/>
    </row>
    <row r="562" spans="8:8" x14ac:dyDescent="0.35">
      <c r="H562" s="21"/>
    </row>
    <row r="563" spans="8:8" x14ac:dyDescent="0.35">
      <c r="H563" s="21"/>
    </row>
    <row r="564" spans="8:8" x14ac:dyDescent="0.35">
      <c r="H564" s="21"/>
    </row>
    <row r="565" spans="8:8" x14ac:dyDescent="0.35">
      <c r="H565" s="21"/>
    </row>
    <row r="566" spans="8:8" x14ac:dyDescent="0.35">
      <c r="H566" s="21"/>
    </row>
    <row r="567" spans="8:8" x14ac:dyDescent="0.35">
      <c r="H567" s="21"/>
    </row>
    <row r="568" spans="8:8" x14ac:dyDescent="0.35">
      <c r="H568" s="21"/>
    </row>
    <row r="569" spans="8:8" x14ac:dyDescent="0.35">
      <c r="H569" s="21"/>
    </row>
    <row r="570" spans="8:8" x14ac:dyDescent="0.35">
      <c r="H570" s="21"/>
    </row>
    <row r="571" spans="8:8" x14ac:dyDescent="0.35">
      <c r="H571" s="21"/>
    </row>
    <row r="572" spans="8:8" x14ac:dyDescent="0.35">
      <c r="H572" s="21"/>
    </row>
    <row r="573" spans="8:8" x14ac:dyDescent="0.35">
      <c r="H573" s="21"/>
    </row>
    <row r="574" spans="8:8" x14ac:dyDescent="0.35">
      <c r="H574" s="21"/>
    </row>
    <row r="575" spans="8:8" x14ac:dyDescent="0.35">
      <c r="H575" s="21"/>
    </row>
    <row r="576" spans="8:8" x14ac:dyDescent="0.35">
      <c r="H576" s="21"/>
    </row>
    <row r="577" spans="8:8" x14ac:dyDescent="0.35">
      <c r="H577" s="21"/>
    </row>
    <row r="578" spans="8:8" x14ac:dyDescent="0.35">
      <c r="H578" s="21"/>
    </row>
    <row r="579" spans="8:8" x14ac:dyDescent="0.35">
      <c r="H579" s="21"/>
    </row>
    <row r="580" spans="8:8" x14ac:dyDescent="0.35">
      <c r="H580" s="21"/>
    </row>
    <row r="581" spans="8:8" x14ac:dyDescent="0.35">
      <c r="H581" s="21"/>
    </row>
    <row r="582" spans="8:8" x14ac:dyDescent="0.35">
      <c r="H582" s="21"/>
    </row>
    <row r="583" spans="8:8" x14ac:dyDescent="0.35">
      <c r="H583" s="21"/>
    </row>
    <row r="584" spans="8:8" x14ac:dyDescent="0.35">
      <c r="H584" s="21"/>
    </row>
    <row r="585" spans="8:8" x14ac:dyDescent="0.35">
      <c r="H585" s="21"/>
    </row>
    <row r="586" spans="8:8" x14ac:dyDescent="0.35">
      <c r="H586" s="21"/>
    </row>
    <row r="587" spans="8:8" x14ac:dyDescent="0.35">
      <c r="H587" s="21"/>
    </row>
    <row r="588" spans="8:8" x14ac:dyDescent="0.35">
      <c r="H588" s="21"/>
    </row>
    <row r="589" spans="8:8" x14ac:dyDescent="0.35">
      <c r="H589" s="21"/>
    </row>
    <row r="590" spans="8:8" x14ac:dyDescent="0.35">
      <c r="H590" s="21"/>
    </row>
    <row r="591" spans="8:8" x14ac:dyDescent="0.35">
      <c r="H591" s="21"/>
    </row>
    <row r="592" spans="8:8" x14ac:dyDescent="0.35">
      <c r="H592" s="21"/>
    </row>
    <row r="593" spans="8:8" x14ac:dyDescent="0.35">
      <c r="H593" s="21"/>
    </row>
    <row r="594" spans="8:8" x14ac:dyDescent="0.35">
      <c r="H594" s="21"/>
    </row>
    <row r="595" spans="8:8" x14ac:dyDescent="0.35">
      <c r="H595" s="21"/>
    </row>
    <row r="596" spans="8:8" x14ac:dyDescent="0.35">
      <c r="H596" s="21"/>
    </row>
    <row r="597" spans="8:8" x14ac:dyDescent="0.35">
      <c r="H597" s="21"/>
    </row>
    <row r="598" spans="8:8" x14ac:dyDescent="0.35">
      <c r="H598" s="21"/>
    </row>
    <row r="599" spans="8:8" x14ac:dyDescent="0.35">
      <c r="H599" s="21"/>
    </row>
    <row r="600" spans="8:8" x14ac:dyDescent="0.35">
      <c r="H600" s="21"/>
    </row>
    <row r="601" spans="8:8" x14ac:dyDescent="0.35">
      <c r="H601" s="21"/>
    </row>
    <row r="602" spans="8:8" x14ac:dyDescent="0.35">
      <c r="H602" s="21"/>
    </row>
    <row r="603" spans="8:8" x14ac:dyDescent="0.35">
      <c r="H603" s="21"/>
    </row>
    <row r="604" spans="8:8" x14ac:dyDescent="0.35">
      <c r="H604" s="21"/>
    </row>
    <row r="605" spans="8:8" x14ac:dyDescent="0.35">
      <c r="H605" s="21"/>
    </row>
    <row r="606" spans="8:8" x14ac:dyDescent="0.35">
      <c r="H606" s="21"/>
    </row>
    <row r="607" spans="8:8" x14ac:dyDescent="0.35">
      <c r="H607" s="21"/>
    </row>
    <row r="608" spans="8:8" x14ac:dyDescent="0.35">
      <c r="H608" s="21"/>
    </row>
    <row r="609" spans="8:8" x14ac:dyDescent="0.35">
      <c r="H609" s="21"/>
    </row>
    <row r="610" spans="8:8" x14ac:dyDescent="0.35">
      <c r="H610" s="21"/>
    </row>
    <row r="611" spans="8:8" x14ac:dyDescent="0.35">
      <c r="H611" s="21"/>
    </row>
    <row r="612" spans="8:8" x14ac:dyDescent="0.35">
      <c r="H612" s="21"/>
    </row>
    <row r="613" spans="8:8" x14ac:dyDescent="0.35">
      <c r="H613" s="21"/>
    </row>
    <row r="614" spans="8:8" x14ac:dyDescent="0.35">
      <c r="H614" s="21"/>
    </row>
    <row r="615" spans="8:8" x14ac:dyDescent="0.35">
      <c r="H615" s="21"/>
    </row>
    <row r="616" spans="8:8" x14ac:dyDescent="0.35">
      <c r="H616" s="21"/>
    </row>
    <row r="617" spans="8:8" x14ac:dyDescent="0.35">
      <c r="H617" s="21"/>
    </row>
    <row r="618" spans="8:8" x14ac:dyDescent="0.35">
      <c r="H618" s="21"/>
    </row>
    <row r="619" spans="8:8" x14ac:dyDescent="0.35">
      <c r="H619" s="21"/>
    </row>
    <row r="620" spans="8:8" x14ac:dyDescent="0.35">
      <c r="H620" s="21"/>
    </row>
    <row r="621" spans="8:8" x14ac:dyDescent="0.35">
      <c r="H621" s="21"/>
    </row>
    <row r="622" spans="8:8" x14ac:dyDescent="0.35">
      <c r="H622" s="21"/>
    </row>
    <row r="623" spans="8:8" x14ac:dyDescent="0.35">
      <c r="H623" s="21"/>
    </row>
    <row r="624" spans="8:8" x14ac:dyDescent="0.35">
      <c r="H624" s="21"/>
    </row>
    <row r="625" spans="8:8" x14ac:dyDescent="0.35">
      <c r="H625" s="21"/>
    </row>
    <row r="626" spans="8:8" x14ac:dyDescent="0.35">
      <c r="H626" s="21"/>
    </row>
    <row r="627" spans="8:8" x14ac:dyDescent="0.35">
      <c r="H627" s="21"/>
    </row>
    <row r="628" spans="8:8" x14ac:dyDescent="0.35">
      <c r="H628" s="21"/>
    </row>
    <row r="629" spans="8:8" x14ac:dyDescent="0.35">
      <c r="H629" s="21"/>
    </row>
    <row r="630" spans="8:8" x14ac:dyDescent="0.35">
      <c r="H630" s="21"/>
    </row>
    <row r="631" spans="8:8" x14ac:dyDescent="0.35">
      <c r="H631" s="21"/>
    </row>
    <row r="632" spans="8:8" x14ac:dyDescent="0.35">
      <c r="H632" s="21"/>
    </row>
    <row r="633" spans="8:8" x14ac:dyDescent="0.35">
      <c r="H633" s="21"/>
    </row>
    <row r="634" spans="8:8" x14ac:dyDescent="0.35">
      <c r="H634" s="21"/>
    </row>
    <row r="635" spans="8:8" x14ac:dyDescent="0.35">
      <c r="H635" s="21"/>
    </row>
    <row r="636" spans="8:8" x14ac:dyDescent="0.35">
      <c r="H636" s="21"/>
    </row>
    <row r="637" spans="8:8" x14ac:dyDescent="0.35">
      <c r="H637" s="21"/>
    </row>
    <row r="638" spans="8:8" x14ac:dyDescent="0.35">
      <c r="H638" s="21"/>
    </row>
    <row r="639" spans="8:8" x14ac:dyDescent="0.35">
      <c r="H639" s="21"/>
    </row>
    <row r="640" spans="8:8" x14ac:dyDescent="0.35">
      <c r="H640" s="21"/>
    </row>
    <row r="641" spans="8:8" x14ac:dyDescent="0.35">
      <c r="H641" s="21"/>
    </row>
    <row r="642" spans="8:8" x14ac:dyDescent="0.35">
      <c r="H642" s="21"/>
    </row>
    <row r="643" spans="8:8" x14ac:dyDescent="0.35">
      <c r="H643" s="21"/>
    </row>
    <row r="644" spans="8:8" x14ac:dyDescent="0.35">
      <c r="H644" s="21"/>
    </row>
    <row r="645" spans="8:8" x14ac:dyDescent="0.35">
      <c r="H645" s="21"/>
    </row>
    <row r="646" spans="8:8" x14ac:dyDescent="0.35">
      <c r="H646" s="21"/>
    </row>
    <row r="647" spans="8:8" x14ac:dyDescent="0.35">
      <c r="H647" s="21"/>
    </row>
    <row r="648" spans="8:8" x14ac:dyDescent="0.35">
      <c r="H648" s="21"/>
    </row>
    <row r="649" spans="8:8" x14ac:dyDescent="0.35">
      <c r="H649" s="21"/>
    </row>
    <row r="650" spans="8:8" x14ac:dyDescent="0.35">
      <c r="H650" s="21"/>
    </row>
    <row r="651" spans="8:8" x14ac:dyDescent="0.35">
      <c r="H651" s="21"/>
    </row>
    <row r="652" spans="8:8" x14ac:dyDescent="0.35">
      <c r="H652" s="21"/>
    </row>
    <row r="653" spans="8:8" x14ac:dyDescent="0.35">
      <c r="H653" s="21"/>
    </row>
    <row r="654" spans="8:8" x14ac:dyDescent="0.35">
      <c r="H654" s="21"/>
    </row>
    <row r="655" spans="8:8" x14ac:dyDescent="0.35">
      <c r="H655" s="21"/>
    </row>
    <row r="656" spans="8:8" x14ac:dyDescent="0.35">
      <c r="H656" s="21"/>
    </row>
    <row r="657" spans="8:8" x14ac:dyDescent="0.35">
      <c r="H657" s="21"/>
    </row>
    <row r="658" spans="8:8" x14ac:dyDescent="0.35">
      <c r="H658" s="21"/>
    </row>
    <row r="659" spans="8:8" x14ac:dyDescent="0.35">
      <c r="H659" s="21"/>
    </row>
    <row r="660" spans="8:8" x14ac:dyDescent="0.35">
      <c r="H660" s="21"/>
    </row>
    <row r="661" spans="8:8" x14ac:dyDescent="0.35">
      <c r="H661" s="21"/>
    </row>
    <row r="662" spans="8:8" x14ac:dyDescent="0.35">
      <c r="H662" s="21"/>
    </row>
    <row r="663" spans="8:8" x14ac:dyDescent="0.35">
      <c r="H663" s="21"/>
    </row>
    <row r="664" spans="8:8" x14ac:dyDescent="0.35">
      <c r="H664" s="21"/>
    </row>
    <row r="665" spans="8:8" x14ac:dyDescent="0.35">
      <c r="H665" s="21"/>
    </row>
    <row r="666" spans="8:8" x14ac:dyDescent="0.35">
      <c r="H666" s="21"/>
    </row>
    <row r="667" spans="8:8" x14ac:dyDescent="0.35">
      <c r="H667" s="21"/>
    </row>
    <row r="668" spans="8:8" x14ac:dyDescent="0.35">
      <c r="H668" s="21"/>
    </row>
    <row r="669" spans="8:8" x14ac:dyDescent="0.35">
      <c r="H669" s="21"/>
    </row>
    <row r="670" spans="8:8" x14ac:dyDescent="0.35">
      <c r="H670" s="21"/>
    </row>
    <row r="671" spans="8:8" x14ac:dyDescent="0.35">
      <c r="H671" s="21"/>
    </row>
    <row r="672" spans="8:8" x14ac:dyDescent="0.35">
      <c r="H672" s="21"/>
    </row>
    <row r="673" spans="8:8" x14ac:dyDescent="0.35">
      <c r="H673" s="21"/>
    </row>
    <row r="674" spans="8:8" x14ac:dyDescent="0.35">
      <c r="H674" s="21"/>
    </row>
    <row r="675" spans="8:8" x14ac:dyDescent="0.35">
      <c r="H675" s="21"/>
    </row>
    <row r="676" spans="8:8" x14ac:dyDescent="0.35">
      <c r="H676" s="21"/>
    </row>
    <row r="677" spans="8:8" x14ac:dyDescent="0.35">
      <c r="H677" s="21"/>
    </row>
    <row r="678" spans="8:8" x14ac:dyDescent="0.35">
      <c r="H678" s="21"/>
    </row>
    <row r="679" spans="8:8" x14ac:dyDescent="0.35">
      <c r="H679" s="21"/>
    </row>
    <row r="680" spans="8:8" x14ac:dyDescent="0.35">
      <c r="H680" s="21"/>
    </row>
    <row r="681" spans="8:8" x14ac:dyDescent="0.35">
      <c r="H681" s="21"/>
    </row>
    <row r="682" spans="8:8" x14ac:dyDescent="0.35">
      <c r="H682" s="21"/>
    </row>
    <row r="683" spans="8:8" x14ac:dyDescent="0.35">
      <c r="H683" s="21"/>
    </row>
    <row r="684" spans="8:8" x14ac:dyDescent="0.35">
      <c r="H684" s="21"/>
    </row>
    <row r="685" spans="8:8" x14ac:dyDescent="0.35">
      <c r="H685" s="21"/>
    </row>
    <row r="686" spans="8:8" x14ac:dyDescent="0.35">
      <c r="H686" s="21"/>
    </row>
    <row r="687" spans="8:8" x14ac:dyDescent="0.35">
      <c r="H687" s="21"/>
    </row>
    <row r="688" spans="8:8" x14ac:dyDescent="0.35">
      <c r="H688" s="21"/>
    </row>
    <row r="689" spans="8:8" x14ac:dyDescent="0.35">
      <c r="H689" s="21"/>
    </row>
    <row r="690" spans="8:8" x14ac:dyDescent="0.35">
      <c r="H690" s="21"/>
    </row>
    <row r="691" spans="8:8" x14ac:dyDescent="0.35">
      <c r="H691" s="21"/>
    </row>
    <row r="692" spans="8:8" x14ac:dyDescent="0.35">
      <c r="H692" s="21"/>
    </row>
    <row r="693" spans="8:8" x14ac:dyDescent="0.35">
      <c r="H693" s="21"/>
    </row>
    <row r="694" spans="8:8" x14ac:dyDescent="0.35">
      <c r="H694" s="21"/>
    </row>
    <row r="695" spans="8:8" x14ac:dyDescent="0.35">
      <c r="H695" s="21"/>
    </row>
    <row r="696" spans="8:8" x14ac:dyDescent="0.35">
      <c r="H696" s="21"/>
    </row>
    <row r="697" spans="8:8" x14ac:dyDescent="0.35">
      <c r="H697" s="21"/>
    </row>
    <row r="698" spans="8:8" x14ac:dyDescent="0.35">
      <c r="H698" s="21"/>
    </row>
    <row r="699" spans="8:8" x14ac:dyDescent="0.35">
      <c r="H699" s="21"/>
    </row>
    <row r="700" spans="8:8" x14ac:dyDescent="0.35">
      <c r="H700" s="21"/>
    </row>
    <row r="701" spans="8:8" x14ac:dyDescent="0.35">
      <c r="H701" s="21"/>
    </row>
    <row r="702" spans="8:8" x14ac:dyDescent="0.35">
      <c r="H702" s="21"/>
    </row>
    <row r="703" spans="8:8" x14ac:dyDescent="0.35">
      <c r="H703" s="21"/>
    </row>
    <row r="704" spans="8:8" x14ac:dyDescent="0.35">
      <c r="H704" s="21"/>
    </row>
    <row r="705" spans="8:8" x14ac:dyDescent="0.35">
      <c r="H705" s="21"/>
    </row>
    <row r="706" spans="8:8" x14ac:dyDescent="0.35">
      <c r="H706" s="21"/>
    </row>
    <row r="707" spans="8:8" x14ac:dyDescent="0.35">
      <c r="H707" s="21"/>
    </row>
    <row r="708" spans="8:8" x14ac:dyDescent="0.35">
      <c r="H708" s="21"/>
    </row>
    <row r="709" spans="8:8" x14ac:dyDescent="0.35">
      <c r="H709" s="21"/>
    </row>
    <row r="710" spans="8:8" x14ac:dyDescent="0.35">
      <c r="H710" s="21"/>
    </row>
    <row r="711" spans="8:8" x14ac:dyDescent="0.35">
      <c r="H711" s="21"/>
    </row>
    <row r="712" spans="8:8" x14ac:dyDescent="0.35">
      <c r="H712" s="21"/>
    </row>
    <row r="713" spans="8:8" x14ac:dyDescent="0.35">
      <c r="H713" s="21"/>
    </row>
    <row r="714" spans="8:8" x14ac:dyDescent="0.35">
      <c r="H714" s="21"/>
    </row>
    <row r="715" spans="8:8" x14ac:dyDescent="0.35">
      <c r="H715" s="21"/>
    </row>
    <row r="716" spans="8:8" x14ac:dyDescent="0.35">
      <c r="H716" s="21"/>
    </row>
    <row r="717" spans="8:8" x14ac:dyDescent="0.35">
      <c r="H717" s="21"/>
    </row>
    <row r="718" spans="8:8" x14ac:dyDescent="0.35">
      <c r="H718" s="21"/>
    </row>
    <row r="719" spans="8:8" x14ac:dyDescent="0.35">
      <c r="H719" s="21"/>
    </row>
    <row r="720" spans="8:8" x14ac:dyDescent="0.35">
      <c r="H720" s="21"/>
    </row>
    <row r="721" spans="8:8" x14ac:dyDescent="0.35">
      <c r="H721" s="21"/>
    </row>
    <row r="722" spans="8:8" x14ac:dyDescent="0.35">
      <c r="H722" s="21"/>
    </row>
    <row r="723" spans="8:8" x14ac:dyDescent="0.35">
      <c r="H723" s="21"/>
    </row>
    <row r="724" spans="8:8" x14ac:dyDescent="0.35">
      <c r="H724" s="21"/>
    </row>
    <row r="725" spans="8:8" x14ac:dyDescent="0.35">
      <c r="H725" s="21"/>
    </row>
    <row r="726" spans="8:8" x14ac:dyDescent="0.35">
      <c r="H726" s="21"/>
    </row>
    <row r="727" spans="8:8" x14ac:dyDescent="0.35">
      <c r="H727" s="21"/>
    </row>
    <row r="728" spans="8:8" x14ac:dyDescent="0.35">
      <c r="H728" s="21"/>
    </row>
    <row r="729" spans="8:8" x14ac:dyDescent="0.35">
      <c r="H729" s="21"/>
    </row>
    <row r="730" spans="8:8" x14ac:dyDescent="0.35">
      <c r="H730" s="21"/>
    </row>
    <row r="731" spans="8:8" x14ac:dyDescent="0.35">
      <c r="H731" s="21"/>
    </row>
    <row r="732" spans="8:8" x14ac:dyDescent="0.35">
      <c r="H732" s="21"/>
    </row>
    <row r="733" spans="8:8" x14ac:dyDescent="0.35">
      <c r="H733" s="21"/>
    </row>
    <row r="734" spans="8:8" x14ac:dyDescent="0.35">
      <c r="H734" s="21"/>
    </row>
    <row r="735" spans="8:8" x14ac:dyDescent="0.35">
      <c r="H735" s="21"/>
    </row>
    <row r="736" spans="8:8" x14ac:dyDescent="0.35">
      <c r="H736" s="21"/>
    </row>
    <row r="737" spans="8:8" x14ac:dyDescent="0.35">
      <c r="H737" s="21"/>
    </row>
    <row r="738" spans="8:8" x14ac:dyDescent="0.35">
      <c r="H738" s="21"/>
    </row>
    <row r="739" spans="8:8" x14ac:dyDescent="0.35">
      <c r="H739" s="21"/>
    </row>
    <row r="740" spans="8:8" x14ac:dyDescent="0.35">
      <c r="H740" s="21"/>
    </row>
    <row r="741" spans="8:8" x14ac:dyDescent="0.35">
      <c r="H741" s="21"/>
    </row>
    <row r="742" spans="8:8" x14ac:dyDescent="0.35">
      <c r="H742" s="21"/>
    </row>
    <row r="743" spans="8:8" x14ac:dyDescent="0.35">
      <c r="H743" s="21"/>
    </row>
    <row r="744" spans="8:8" x14ac:dyDescent="0.35">
      <c r="H744" s="21"/>
    </row>
    <row r="745" spans="8:8" x14ac:dyDescent="0.35">
      <c r="H745" s="21"/>
    </row>
    <row r="746" spans="8:8" x14ac:dyDescent="0.35">
      <c r="H746" s="21"/>
    </row>
    <row r="747" spans="8:8" x14ac:dyDescent="0.35">
      <c r="H747" s="21"/>
    </row>
    <row r="748" spans="8:8" x14ac:dyDescent="0.35">
      <c r="H748" s="21"/>
    </row>
    <row r="749" spans="8:8" x14ac:dyDescent="0.35">
      <c r="H749" s="21"/>
    </row>
    <row r="750" spans="8:8" x14ac:dyDescent="0.35">
      <c r="H750" s="21"/>
    </row>
    <row r="751" spans="8:8" x14ac:dyDescent="0.35">
      <c r="H751" s="21"/>
    </row>
    <row r="752" spans="8:8" x14ac:dyDescent="0.35">
      <c r="H752" s="21"/>
    </row>
    <row r="753" spans="8:8" x14ac:dyDescent="0.35">
      <c r="H753" s="21"/>
    </row>
    <row r="754" spans="8:8" x14ac:dyDescent="0.35">
      <c r="H754" s="21"/>
    </row>
    <row r="755" spans="8:8" x14ac:dyDescent="0.35">
      <c r="H755" s="21"/>
    </row>
    <row r="756" spans="8:8" x14ac:dyDescent="0.35">
      <c r="H756" s="21"/>
    </row>
    <row r="757" spans="8:8" x14ac:dyDescent="0.35">
      <c r="H757" s="21"/>
    </row>
    <row r="758" spans="8:8" x14ac:dyDescent="0.35">
      <c r="H758" s="21"/>
    </row>
    <row r="759" spans="8:8" x14ac:dyDescent="0.35">
      <c r="H759" s="21"/>
    </row>
    <row r="760" spans="8:8" x14ac:dyDescent="0.35">
      <c r="H760" s="21"/>
    </row>
    <row r="761" spans="8:8" x14ac:dyDescent="0.35">
      <c r="H761" s="21"/>
    </row>
    <row r="762" spans="8:8" x14ac:dyDescent="0.35">
      <c r="H762" s="21"/>
    </row>
    <row r="763" spans="8:8" x14ac:dyDescent="0.35">
      <c r="H763" s="21"/>
    </row>
    <row r="764" spans="8:8" x14ac:dyDescent="0.35">
      <c r="H764" s="21"/>
    </row>
    <row r="765" spans="8:8" x14ac:dyDescent="0.35">
      <c r="H765" s="21"/>
    </row>
    <row r="766" spans="8:8" x14ac:dyDescent="0.35">
      <c r="H766" s="21"/>
    </row>
    <row r="767" spans="8:8" x14ac:dyDescent="0.35">
      <c r="H767" s="21"/>
    </row>
    <row r="768" spans="8:8" x14ac:dyDescent="0.35">
      <c r="H768" s="21"/>
    </row>
    <row r="769" spans="8:8" x14ac:dyDescent="0.35">
      <c r="H769" s="21"/>
    </row>
    <row r="770" spans="8:8" x14ac:dyDescent="0.35">
      <c r="H770" s="21"/>
    </row>
    <row r="771" spans="8:8" x14ac:dyDescent="0.35">
      <c r="H771" s="21"/>
    </row>
    <row r="772" spans="8:8" x14ac:dyDescent="0.35">
      <c r="H772" s="21"/>
    </row>
    <row r="773" spans="8:8" x14ac:dyDescent="0.35">
      <c r="H773" s="21"/>
    </row>
    <row r="774" spans="8:8" x14ac:dyDescent="0.35">
      <c r="H774" s="21"/>
    </row>
    <row r="775" spans="8:8" x14ac:dyDescent="0.35">
      <c r="H775" s="21"/>
    </row>
    <row r="776" spans="8:8" x14ac:dyDescent="0.35">
      <c r="H776" s="21"/>
    </row>
    <row r="777" spans="8:8" x14ac:dyDescent="0.35">
      <c r="H777" s="21"/>
    </row>
    <row r="778" spans="8:8" x14ac:dyDescent="0.35">
      <c r="H778" s="21"/>
    </row>
    <row r="779" spans="8:8" x14ac:dyDescent="0.35">
      <c r="H779" s="21"/>
    </row>
    <row r="780" spans="8:8" x14ac:dyDescent="0.35">
      <c r="H780" s="21"/>
    </row>
    <row r="781" spans="8:8" x14ac:dyDescent="0.35">
      <c r="H781" s="21"/>
    </row>
    <row r="782" spans="8:8" x14ac:dyDescent="0.35">
      <c r="H782" s="21"/>
    </row>
    <row r="783" spans="8:8" x14ac:dyDescent="0.35">
      <c r="H783" s="21"/>
    </row>
    <row r="784" spans="8:8" x14ac:dyDescent="0.35">
      <c r="H784" s="21"/>
    </row>
    <row r="785" spans="8:8" x14ac:dyDescent="0.35">
      <c r="H785" s="21"/>
    </row>
    <row r="786" spans="8:8" x14ac:dyDescent="0.35">
      <c r="H786" s="21"/>
    </row>
    <row r="787" spans="8:8" x14ac:dyDescent="0.35">
      <c r="H787" s="21"/>
    </row>
    <row r="788" spans="8:8" x14ac:dyDescent="0.35">
      <c r="H788" s="21"/>
    </row>
    <row r="789" spans="8:8" x14ac:dyDescent="0.35">
      <c r="H789" s="21"/>
    </row>
    <row r="790" spans="8:8" x14ac:dyDescent="0.35">
      <c r="H790" s="21"/>
    </row>
    <row r="791" spans="8:8" x14ac:dyDescent="0.35">
      <c r="H791" s="21"/>
    </row>
    <row r="792" spans="8:8" x14ac:dyDescent="0.35">
      <c r="H792" s="21"/>
    </row>
    <row r="793" spans="8:8" x14ac:dyDescent="0.35">
      <c r="H793" s="21"/>
    </row>
    <row r="794" spans="8:8" x14ac:dyDescent="0.35">
      <c r="H794" s="21"/>
    </row>
    <row r="795" spans="8:8" x14ac:dyDescent="0.35">
      <c r="H795" s="21"/>
    </row>
    <row r="796" spans="8:8" x14ac:dyDescent="0.35">
      <c r="H796" s="21"/>
    </row>
    <row r="797" spans="8:8" x14ac:dyDescent="0.35">
      <c r="H797" s="21"/>
    </row>
    <row r="798" spans="8:8" x14ac:dyDescent="0.35">
      <c r="H798" s="21"/>
    </row>
    <row r="799" spans="8:8" x14ac:dyDescent="0.35">
      <c r="H799" s="21"/>
    </row>
    <row r="800" spans="8:8" x14ac:dyDescent="0.35">
      <c r="H800" s="21"/>
    </row>
    <row r="801" spans="8:8" x14ac:dyDescent="0.35">
      <c r="H801" s="21"/>
    </row>
    <row r="802" spans="8:8" x14ac:dyDescent="0.35">
      <c r="H802" s="21"/>
    </row>
    <row r="803" spans="8:8" x14ac:dyDescent="0.35">
      <c r="H803" s="21"/>
    </row>
    <row r="804" spans="8:8" x14ac:dyDescent="0.35">
      <c r="H804" s="21"/>
    </row>
    <row r="805" spans="8:8" x14ac:dyDescent="0.35">
      <c r="H805" s="21"/>
    </row>
    <row r="806" spans="8:8" x14ac:dyDescent="0.35">
      <c r="H806" s="21"/>
    </row>
    <row r="807" spans="8:8" x14ac:dyDescent="0.35">
      <c r="H807" s="21"/>
    </row>
    <row r="808" spans="8:8" x14ac:dyDescent="0.35">
      <c r="H808" s="21"/>
    </row>
    <row r="809" spans="8:8" x14ac:dyDescent="0.35">
      <c r="H809" s="21"/>
    </row>
    <row r="810" spans="8:8" x14ac:dyDescent="0.35">
      <c r="H810" s="21"/>
    </row>
    <row r="811" spans="8:8" x14ac:dyDescent="0.35">
      <c r="H811" s="21"/>
    </row>
    <row r="812" spans="8:8" x14ac:dyDescent="0.35">
      <c r="H812" s="21"/>
    </row>
    <row r="813" spans="8:8" x14ac:dyDescent="0.35">
      <c r="H813" s="21"/>
    </row>
    <row r="814" spans="8:8" x14ac:dyDescent="0.35">
      <c r="H814" s="21"/>
    </row>
    <row r="815" spans="8:8" x14ac:dyDescent="0.35">
      <c r="H815" s="21"/>
    </row>
    <row r="816" spans="8:8" x14ac:dyDescent="0.35">
      <c r="H816" s="21"/>
    </row>
    <row r="817" spans="8:8" x14ac:dyDescent="0.35">
      <c r="H817" s="21"/>
    </row>
    <row r="818" spans="8:8" x14ac:dyDescent="0.35">
      <c r="H818" s="21"/>
    </row>
    <row r="819" spans="8:8" x14ac:dyDescent="0.35">
      <c r="H819" s="21"/>
    </row>
    <row r="820" spans="8:8" x14ac:dyDescent="0.35">
      <c r="H820" s="21"/>
    </row>
    <row r="821" spans="8:8" x14ac:dyDescent="0.35">
      <c r="H821" s="21"/>
    </row>
    <row r="822" spans="8:8" x14ac:dyDescent="0.35">
      <c r="H822" s="21"/>
    </row>
    <row r="823" spans="8:8" x14ac:dyDescent="0.35">
      <c r="H823" s="21"/>
    </row>
    <row r="824" spans="8:8" x14ac:dyDescent="0.35">
      <c r="H824" s="21"/>
    </row>
    <row r="825" spans="8:8" x14ac:dyDescent="0.35">
      <c r="H825" s="21"/>
    </row>
    <row r="826" spans="8:8" x14ac:dyDescent="0.35">
      <c r="H826" s="21"/>
    </row>
    <row r="827" spans="8:8" x14ac:dyDescent="0.35">
      <c r="H827" s="21"/>
    </row>
    <row r="828" spans="8:8" x14ac:dyDescent="0.35">
      <c r="H828" s="21"/>
    </row>
    <row r="829" spans="8:8" x14ac:dyDescent="0.35">
      <c r="H829" s="21"/>
    </row>
    <row r="830" spans="8:8" x14ac:dyDescent="0.35">
      <c r="H830" s="21"/>
    </row>
    <row r="831" spans="8:8" x14ac:dyDescent="0.35">
      <c r="H831" s="21"/>
    </row>
    <row r="832" spans="8:8" x14ac:dyDescent="0.35">
      <c r="H832" s="21"/>
    </row>
    <row r="833" spans="8:8" x14ac:dyDescent="0.35">
      <c r="H833" s="21"/>
    </row>
    <row r="834" spans="8:8" x14ac:dyDescent="0.35">
      <c r="H834" s="21"/>
    </row>
    <row r="835" spans="8:8" x14ac:dyDescent="0.35">
      <c r="H835" s="21"/>
    </row>
    <row r="836" spans="8:8" x14ac:dyDescent="0.35">
      <c r="H836" s="21"/>
    </row>
    <row r="837" spans="8:8" x14ac:dyDescent="0.35">
      <c r="H837" s="21"/>
    </row>
    <row r="838" spans="8:8" x14ac:dyDescent="0.35">
      <c r="H838" s="21"/>
    </row>
    <row r="839" spans="8:8" x14ac:dyDescent="0.35">
      <c r="H839" s="21"/>
    </row>
    <row r="840" spans="8:8" x14ac:dyDescent="0.35">
      <c r="H840" s="21"/>
    </row>
    <row r="841" spans="8:8" x14ac:dyDescent="0.35">
      <c r="H841" s="21"/>
    </row>
    <row r="842" spans="8:8" x14ac:dyDescent="0.35">
      <c r="H842" s="21"/>
    </row>
    <row r="843" spans="8:8" x14ac:dyDescent="0.35">
      <c r="H843" s="21"/>
    </row>
    <row r="844" spans="8:8" x14ac:dyDescent="0.35">
      <c r="H844" s="21"/>
    </row>
    <row r="845" spans="8:8" x14ac:dyDescent="0.35">
      <c r="H845" s="21"/>
    </row>
    <row r="846" spans="8:8" x14ac:dyDescent="0.35">
      <c r="H846" s="21"/>
    </row>
    <row r="847" spans="8:8" x14ac:dyDescent="0.35">
      <c r="H847" s="21"/>
    </row>
    <row r="848" spans="8:8" x14ac:dyDescent="0.35">
      <c r="H848" s="21"/>
    </row>
    <row r="849" spans="8:8" x14ac:dyDescent="0.35">
      <c r="H849" s="21"/>
    </row>
    <row r="850" spans="8:8" x14ac:dyDescent="0.35">
      <c r="H850" s="21"/>
    </row>
    <row r="851" spans="8:8" x14ac:dyDescent="0.35">
      <c r="H851" s="21"/>
    </row>
    <row r="852" spans="8:8" x14ac:dyDescent="0.35">
      <c r="H852" s="21"/>
    </row>
    <row r="853" spans="8:8" x14ac:dyDescent="0.35">
      <c r="H853" s="21"/>
    </row>
    <row r="854" spans="8:8" x14ac:dyDescent="0.35">
      <c r="H854" s="21"/>
    </row>
    <row r="855" spans="8:8" x14ac:dyDescent="0.35">
      <c r="H855" s="21"/>
    </row>
    <row r="856" spans="8:8" x14ac:dyDescent="0.35">
      <c r="H856" s="21"/>
    </row>
    <row r="857" spans="8:8" x14ac:dyDescent="0.35">
      <c r="H857" s="21"/>
    </row>
    <row r="858" spans="8:8" x14ac:dyDescent="0.35">
      <c r="H858" s="21"/>
    </row>
    <row r="859" spans="8:8" x14ac:dyDescent="0.35">
      <c r="H859" s="21"/>
    </row>
    <row r="860" spans="8:8" x14ac:dyDescent="0.35">
      <c r="H860" s="21"/>
    </row>
    <row r="861" spans="8:8" x14ac:dyDescent="0.35">
      <c r="H861" s="21"/>
    </row>
    <row r="862" spans="8:8" x14ac:dyDescent="0.35">
      <c r="H862" s="21"/>
    </row>
    <row r="863" spans="8:8" x14ac:dyDescent="0.35">
      <c r="H863" s="21"/>
    </row>
    <row r="864" spans="8:8" x14ac:dyDescent="0.35">
      <c r="H864" s="21"/>
    </row>
    <row r="865" spans="8:8" x14ac:dyDescent="0.35">
      <c r="H865" s="21"/>
    </row>
    <row r="866" spans="8:8" x14ac:dyDescent="0.35">
      <c r="H866" s="21"/>
    </row>
    <row r="867" spans="8:8" x14ac:dyDescent="0.35">
      <c r="H867" s="21"/>
    </row>
    <row r="868" spans="8:8" x14ac:dyDescent="0.35">
      <c r="H868" s="21"/>
    </row>
    <row r="869" spans="8:8" x14ac:dyDescent="0.35">
      <c r="H869" s="21"/>
    </row>
    <row r="870" spans="8:8" x14ac:dyDescent="0.35">
      <c r="H870" s="21"/>
    </row>
    <row r="871" spans="8:8" x14ac:dyDescent="0.35">
      <c r="H871" s="21"/>
    </row>
    <row r="872" spans="8:8" x14ac:dyDescent="0.35">
      <c r="H872" s="21"/>
    </row>
    <row r="873" spans="8:8" x14ac:dyDescent="0.35">
      <c r="H873" s="21"/>
    </row>
    <row r="874" spans="8:8" x14ac:dyDescent="0.35">
      <c r="H874" s="21"/>
    </row>
    <row r="875" spans="8:8" x14ac:dyDescent="0.35">
      <c r="H875" s="21"/>
    </row>
    <row r="876" spans="8:8" x14ac:dyDescent="0.35">
      <c r="H876" s="21"/>
    </row>
    <row r="877" spans="8:8" x14ac:dyDescent="0.35">
      <c r="H877" s="21"/>
    </row>
    <row r="878" spans="8:8" x14ac:dyDescent="0.35">
      <c r="H878" s="21"/>
    </row>
    <row r="879" spans="8:8" x14ac:dyDescent="0.35">
      <c r="H879" s="21"/>
    </row>
    <row r="880" spans="8:8" x14ac:dyDescent="0.35">
      <c r="H880" s="21"/>
    </row>
    <row r="881" spans="8:8" x14ac:dyDescent="0.35">
      <c r="H881" s="21"/>
    </row>
    <row r="882" spans="8:8" x14ac:dyDescent="0.35">
      <c r="H882" s="21"/>
    </row>
    <row r="883" spans="8:8" x14ac:dyDescent="0.35">
      <c r="H883" s="21"/>
    </row>
    <row r="884" spans="8:8" x14ac:dyDescent="0.35">
      <c r="H884" s="21"/>
    </row>
    <row r="885" spans="8:8" x14ac:dyDescent="0.35">
      <c r="H885" s="21"/>
    </row>
    <row r="886" spans="8:8" x14ac:dyDescent="0.35">
      <c r="H886" s="21"/>
    </row>
    <row r="887" spans="8:8" x14ac:dyDescent="0.35">
      <c r="H887" s="21"/>
    </row>
    <row r="888" spans="8:8" x14ac:dyDescent="0.35">
      <c r="H888" s="21"/>
    </row>
    <row r="889" spans="8:8" x14ac:dyDescent="0.35">
      <c r="H889" s="21"/>
    </row>
    <row r="890" spans="8:8" x14ac:dyDescent="0.35">
      <c r="H890" s="21"/>
    </row>
    <row r="891" spans="8:8" x14ac:dyDescent="0.35">
      <c r="H891" s="21"/>
    </row>
    <row r="892" spans="8:8" x14ac:dyDescent="0.35">
      <c r="H892" s="21"/>
    </row>
    <row r="893" spans="8:8" x14ac:dyDescent="0.35">
      <c r="H893" s="21"/>
    </row>
    <row r="894" spans="8:8" x14ac:dyDescent="0.35">
      <c r="H894" s="21"/>
    </row>
    <row r="895" spans="8:8" x14ac:dyDescent="0.35">
      <c r="H895" s="21"/>
    </row>
    <row r="896" spans="8:8" x14ac:dyDescent="0.35">
      <c r="H896" s="21"/>
    </row>
    <row r="897" spans="8:8" x14ac:dyDescent="0.35">
      <c r="H897" s="21"/>
    </row>
    <row r="898" spans="8:8" x14ac:dyDescent="0.35">
      <c r="H898" s="21"/>
    </row>
    <row r="899" spans="8:8" x14ac:dyDescent="0.35">
      <c r="H899" s="21"/>
    </row>
    <row r="900" spans="8:8" x14ac:dyDescent="0.35">
      <c r="H900" s="21"/>
    </row>
    <row r="901" spans="8:8" x14ac:dyDescent="0.35">
      <c r="H901" s="21"/>
    </row>
    <row r="902" spans="8:8" x14ac:dyDescent="0.35">
      <c r="H902" s="21"/>
    </row>
    <row r="903" spans="8:8" x14ac:dyDescent="0.35">
      <c r="H903" s="21"/>
    </row>
    <row r="904" spans="8:8" x14ac:dyDescent="0.35">
      <c r="H904" s="21"/>
    </row>
    <row r="905" spans="8:8" x14ac:dyDescent="0.35">
      <c r="H905" s="21"/>
    </row>
    <row r="906" spans="8:8" x14ac:dyDescent="0.35">
      <c r="H906" s="21"/>
    </row>
    <row r="907" spans="8:8" x14ac:dyDescent="0.35">
      <c r="H907" s="21"/>
    </row>
    <row r="908" spans="8:8" x14ac:dyDescent="0.35">
      <c r="H908" s="21"/>
    </row>
    <row r="909" spans="8:8" x14ac:dyDescent="0.35">
      <c r="H909" s="21"/>
    </row>
    <row r="910" spans="8:8" x14ac:dyDescent="0.35">
      <c r="H910" s="21"/>
    </row>
    <row r="911" spans="8:8" x14ac:dyDescent="0.35">
      <c r="H911" s="21"/>
    </row>
    <row r="912" spans="8:8" x14ac:dyDescent="0.35">
      <c r="H912" s="21"/>
    </row>
    <row r="913" spans="8:8" x14ac:dyDescent="0.35">
      <c r="H913" s="21"/>
    </row>
    <row r="914" spans="8:8" x14ac:dyDescent="0.35">
      <c r="H914" s="21"/>
    </row>
    <row r="915" spans="8:8" x14ac:dyDescent="0.35">
      <c r="H915" s="21"/>
    </row>
    <row r="916" spans="8:8" x14ac:dyDescent="0.35">
      <c r="H916" s="21"/>
    </row>
    <row r="917" spans="8:8" x14ac:dyDescent="0.35">
      <c r="H917" s="21"/>
    </row>
    <row r="918" spans="8:8" x14ac:dyDescent="0.35">
      <c r="H918" s="21"/>
    </row>
    <row r="919" spans="8:8" x14ac:dyDescent="0.35">
      <c r="H919" s="21"/>
    </row>
    <row r="920" spans="8:8" x14ac:dyDescent="0.35">
      <c r="H920" s="21"/>
    </row>
    <row r="921" spans="8:8" x14ac:dyDescent="0.35">
      <c r="H921" s="21"/>
    </row>
    <row r="922" spans="8:8" x14ac:dyDescent="0.35">
      <c r="H922" s="21"/>
    </row>
    <row r="923" spans="8:8" x14ac:dyDescent="0.35">
      <c r="H923" s="21"/>
    </row>
    <row r="924" spans="8:8" x14ac:dyDescent="0.35">
      <c r="H924" s="21"/>
    </row>
    <row r="925" spans="8:8" x14ac:dyDescent="0.35">
      <c r="H925" s="21"/>
    </row>
    <row r="926" spans="8:8" x14ac:dyDescent="0.35">
      <c r="H926" s="21"/>
    </row>
    <row r="927" spans="8:8" x14ac:dyDescent="0.35">
      <c r="H927" s="21"/>
    </row>
    <row r="928" spans="8:8" x14ac:dyDescent="0.35">
      <c r="H928" s="21"/>
    </row>
    <row r="929" spans="8:8" x14ac:dyDescent="0.35">
      <c r="H929" s="21"/>
    </row>
    <row r="930" spans="8:8" x14ac:dyDescent="0.35">
      <c r="H930" s="21"/>
    </row>
    <row r="931" spans="8:8" x14ac:dyDescent="0.35">
      <c r="H931" s="21"/>
    </row>
    <row r="932" spans="8:8" x14ac:dyDescent="0.35">
      <c r="H932" s="21"/>
    </row>
    <row r="933" spans="8:8" x14ac:dyDescent="0.35">
      <c r="H933" s="21"/>
    </row>
    <row r="934" spans="8:8" x14ac:dyDescent="0.35">
      <c r="H934" s="21"/>
    </row>
    <row r="935" spans="8:8" x14ac:dyDescent="0.35">
      <c r="H935" s="21"/>
    </row>
    <row r="936" spans="8:8" x14ac:dyDescent="0.35">
      <c r="H936" s="21"/>
    </row>
    <row r="937" spans="8:8" x14ac:dyDescent="0.35">
      <c r="H937" s="21"/>
    </row>
    <row r="938" spans="8:8" x14ac:dyDescent="0.35">
      <c r="H938" s="21"/>
    </row>
    <row r="939" spans="8:8" x14ac:dyDescent="0.35">
      <c r="H939" s="21"/>
    </row>
    <row r="940" spans="8:8" x14ac:dyDescent="0.35">
      <c r="H940" s="21"/>
    </row>
    <row r="941" spans="8:8" x14ac:dyDescent="0.35">
      <c r="H941" s="21"/>
    </row>
    <row r="942" spans="8:8" x14ac:dyDescent="0.35">
      <c r="H942" s="21"/>
    </row>
    <row r="943" spans="8:8" x14ac:dyDescent="0.35">
      <c r="H943" s="21"/>
    </row>
    <row r="944" spans="8:8" x14ac:dyDescent="0.35">
      <c r="H944" s="21"/>
    </row>
    <row r="945" spans="8:8" x14ac:dyDescent="0.35">
      <c r="H945" s="21"/>
    </row>
    <row r="946" spans="8:8" x14ac:dyDescent="0.35">
      <c r="H946" s="21"/>
    </row>
    <row r="947" spans="8:8" x14ac:dyDescent="0.35">
      <c r="H947" s="21"/>
    </row>
    <row r="948" spans="8:8" x14ac:dyDescent="0.35">
      <c r="H948" s="21"/>
    </row>
    <row r="949" spans="8:8" x14ac:dyDescent="0.35">
      <c r="H949" s="21"/>
    </row>
    <row r="950" spans="8:8" x14ac:dyDescent="0.35">
      <c r="H950" s="21"/>
    </row>
    <row r="951" spans="8:8" x14ac:dyDescent="0.35">
      <c r="H951" s="21"/>
    </row>
    <row r="952" spans="8:8" x14ac:dyDescent="0.35">
      <c r="H952" s="21"/>
    </row>
    <row r="953" spans="8:8" x14ac:dyDescent="0.35">
      <c r="H953" s="21"/>
    </row>
    <row r="954" spans="8:8" x14ac:dyDescent="0.35">
      <c r="H954" s="21"/>
    </row>
    <row r="955" spans="8:8" x14ac:dyDescent="0.35">
      <c r="H955" s="21"/>
    </row>
    <row r="956" spans="8:8" x14ac:dyDescent="0.35">
      <c r="H956" s="21"/>
    </row>
    <row r="957" spans="8:8" x14ac:dyDescent="0.35">
      <c r="H957" s="21"/>
    </row>
    <row r="958" spans="8:8" x14ac:dyDescent="0.35">
      <c r="H958" s="21"/>
    </row>
    <row r="959" spans="8:8" x14ac:dyDescent="0.35">
      <c r="H959" s="21"/>
    </row>
    <row r="960" spans="8:8" x14ac:dyDescent="0.35">
      <c r="H960" s="21"/>
    </row>
    <row r="961" spans="8:8" x14ac:dyDescent="0.35">
      <c r="H961" s="21"/>
    </row>
    <row r="962" spans="8:8" x14ac:dyDescent="0.35">
      <c r="H962" s="21"/>
    </row>
    <row r="963" spans="8:8" x14ac:dyDescent="0.35">
      <c r="H963" s="21"/>
    </row>
    <row r="964" spans="8:8" x14ac:dyDescent="0.35">
      <c r="H964" s="21"/>
    </row>
    <row r="965" spans="8:8" x14ac:dyDescent="0.35">
      <c r="H965" s="21"/>
    </row>
    <row r="966" spans="8:8" x14ac:dyDescent="0.35">
      <c r="H966" s="21"/>
    </row>
    <row r="967" spans="8:8" x14ac:dyDescent="0.35">
      <c r="H967" s="21"/>
    </row>
    <row r="968" spans="8:8" x14ac:dyDescent="0.35">
      <c r="H968" s="21"/>
    </row>
    <row r="969" spans="8:8" x14ac:dyDescent="0.35">
      <c r="H969" s="21"/>
    </row>
    <row r="970" spans="8:8" x14ac:dyDescent="0.35">
      <c r="H970" s="21"/>
    </row>
    <row r="971" spans="8:8" x14ac:dyDescent="0.35">
      <c r="H971" s="21"/>
    </row>
    <row r="972" spans="8:8" x14ac:dyDescent="0.35">
      <c r="H972" s="21"/>
    </row>
    <row r="973" spans="8:8" x14ac:dyDescent="0.35">
      <c r="H973" s="21"/>
    </row>
    <row r="974" spans="8:8" x14ac:dyDescent="0.35">
      <c r="H974" s="21"/>
    </row>
    <row r="975" spans="8:8" x14ac:dyDescent="0.35">
      <c r="H975" s="21"/>
    </row>
    <row r="976" spans="8:8" x14ac:dyDescent="0.35">
      <c r="H976" s="21"/>
    </row>
    <row r="977" spans="8:8" x14ac:dyDescent="0.35">
      <c r="H977" s="21"/>
    </row>
    <row r="978" spans="8:8" x14ac:dyDescent="0.35">
      <c r="H978" s="21"/>
    </row>
    <row r="979" spans="8:8" x14ac:dyDescent="0.35">
      <c r="H979" s="21"/>
    </row>
    <row r="980" spans="8:8" x14ac:dyDescent="0.35">
      <c r="H980" s="21"/>
    </row>
    <row r="981" spans="8:8" x14ac:dyDescent="0.35">
      <c r="H981" s="21"/>
    </row>
    <row r="982" spans="8:8" x14ac:dyDescent="0.35">
      <c r="H982" s="21"/>
    </row>
    <row r="983" spans="8:8" x14ac:dyDescent="0.35">
      <c r="H983" s="21"/>
    </row>
    <row r="984" spans="8:8" x14ac:dyDescent="0.35">
      <c r="H984" s="21"/>
    </row>
    <row r="985" spans="8:8" x14ac:dyDescent="0.35">
      <c r="H985" s="21"/>
    </row>
    <row r="986" spans="8:8" x14ac:dyDescent="0.35">
      <c r="H986" s="21"/>
    </row>
    <row r="987" spans="8:8" x14ac:dyDescent="0.35">
      <c r="H987" s="21"/>
    </row>
    <row r="988" spans="8:8" x14ac:dyDescent="0.35">
      <c r="H988" s="21"/>
    </row>
    <row r="989" spans="8:8" x14ac:dyDescent="0.35">
      <c r="H989" s="21"/>
    </row>
    <row r="990" spans="8:8" x14ac:dyDescent="0.35">
      <c r="H990" s="21"/>
    </row>
    <row r="991" spans="8:8" x14ac:dyDescent="0.35">
      <c r="H991" s="21"/>
    </row>
    <row r="992" spans="8:8" x14ac:dyDescent="0.35">
      <c r="H992" s="21"/>
    </row>
    <row r="993" spans="8:8" x14ac:dyDescent="0.35">
      <c r="H993" s="21"/>
    </row>
    <row r="994" spans="8:8" x14ac:dyDescent="0.35">
      <c r="H994" s="21"/>
    </row>
    <row r="995" spans="8:8" x14ac:dyDescent="0.35">
      <c r="H995" s="21"/>
    </row>
    <row r="996" spans="8:8" x14ac:dyDescent="0.35">
      <c r="H996" s="21"/>
    </row>
    <row r="997" spans="8:8" x14ac:dyDescent="0.35">
      <c r="H997" s="21"/>
    </row>
    <row r="998" spans="8:8" x14ac:dyDescent="0.35">
      <c r="H998" s="21"/>
    </row>
    <row r="999" spans="8:8" x14ac:dyDescent="0.35">
      <c r="H999" s="21"/>
    </row>
    <row r="1000" spans="8:8" x14ac:dyDescent="0.35">
      <c r="H1000" s="21"/>
    </row>
    <row r="1001" spans="8:8" x14ac:dyDescent="0.35">
      <c r="H1001" s="21"/>
    </row>
    <row r="1002" spans="8:8" x14ac:dyDescent="0.35">
      <c r="H1002" s="21"/>
    </row>
    <row r="1003" spans="8:8" x14ac:dyDescent="0.35">
      <c r="H1003" s="21"/>
    </row>
    <row r="1004" spans="8:8" x14ac:dyDescent="0.35">
      <c r="H1004" s="21"/>
    </row>
    <row r="1005" spans="8:8" x14ac:dyDescent="0.35">
      <c r="H1005" s="21"/>
    </row>
    <row r="1006" spans="8:8" x14ac:dyDescent="0.35">
      <c r="H1006" s="21"/>
    </row>
    <row r="1007" spans="8:8" x14ac:dyDescent="0.35">
      <c r="H1007" s="21"/>
    </row>
    <row r="1008" spans="8:8" x14ac:dyDescent="0.35">
      <c r="H1008" s="21"/>
    </row>
    <row r="1009" spans="8:8" x14ac:dyDescent="0.35">
      <c r="H1009" s="21"/>
    </row>
    <row r="1010" spans="8:8" x14ac:dyDescent="0.35">
      <c r="H1010" s="21"/>
    </row>
    <row r="1011" spans="8:8" x14ac:dyDescent="0.35">
      <c r="H1011" s="21"/>
    </row>
    <row r="1012" spans="8:8" x14ac:dyDescent="0.35">
      <c r="H1012" s="21"/>
    </row>
    <row r="1013" spans="8:8" x14ac:dyDescent="0.35">
      <c r="H1013" s="21"/>
    </row>
    <row r="1014" spans="8:8" x14ac:dyDescent="0.35">
      <c r="H1014" s="21"/>
    </row>
    <row r="1015" spans="8:8" x14ac:dyDescent="0.35">
      <c r="H1015" s="21"/>
    </row>
    <row r="1016" spans="8:8" x14ac:dyDescent="0.35">
      <c r="H1016" s="21"/>
    </row>
    <row r="1017" spans="8:8" x14ac:dyDescent="0.35">
      <c r="H1017" s="21"/>
    </row>
    <row r="1018" spans="8:8" x14ac:dyDescent="0.35">
      <c r="H1018" s="21"/>
    </row>
    <row r="1019" spans="8:8" x14ac:dyDescent="0.35">
      <c r="H1019" s="21"/>
    </row>
    <row r="1020" spans="8:8" x14ac:dyDescent="0.35">
      <c r="H1020" s="21"/>
    </row>
    <row r="1021" spans="8:8" x14ac:dyDescent="0.35">
      <c r="H1021" s="21"/>
    </row>
    <row r="1022" spans="8:8" x14ac:dyDescent="0.35">
      <c r="H1022" s="21"/>
    </row>
    <row r="1023" spans="8:8" x14ac:dyDescent="0.35">
      <c r="H1023" s="21"/>
    </row>
    <row r="1024" spans="8:8" x14ac:dyDescent="0.35">
      <c r="H1024" s="21"/>
    </row>
    <row r="1025" spans="8:8" x14ac:dyDescent="0.35">
      <c r="H1025" s="21"/>
    </row>
    <row r="1026" spans="8:8" x14ac:dyDescent="0.35">
      <c r="H1026" s="21"/>
    </row>
    <row r="1027" spans="8:8" x14ac:dyDescent="0.35">
      <c r="H1027" s="21"/>
    </row>
    <row r="1028" spans="8:8" x14ac:dyDescent="0.35">
      <c r="H1028" s="21"/>
    </row>
    <row r="1029" spans="8:8" x14ac:dyDescent="0.35">
      <c r="H1029" s="21"/>
    </row>
    <row r="1030" spans="8:8" x14ac:dyDescent="0.35">
      <c r="H1030" s="21"/>
    </row>
    <row r="1031" spans="8:8" x14ac:dyDescent="0.35">
      <c r="H1031" s="21"/>
    </row>
    <row r="1032" spans="8:8" x14ac:dyDescent="0.35">
      <c r="H1032" s="21"/>
    </row>
    <row r="1033" spans="8:8" x14ac:dyDescent="0.35">
      <c r="H1033" s="21"/>
    </row>
    <row r="1034" spans="8:8" x14ac:dyDescent="0.35">
      <c r="H1034" s="21"/>
    </row>
    <row r="1035" spans="8:8" x14ac:dyDescent="0.35">
      <c r="H1035" s="21"/>
    </row>
    <row r="1036" spans="8:8" x14ac:dyDescent="0.35">
      <c r="H1036" s="21"/>
    </row>
    <row r="1037" spans="8:8" x14ac:dyDescent="0.35">
      <c r="H1037" s="21"/>
    </row>
    <row r="1038" spans="8:8" x14ac:dyDescent="0.35">
      <c r="H1038" s="21"/>
    </row>
    <row r="1039" spans="8:8" x14ac:dyDescent="0.35">
      <c r="H1039" s="21"/>
    </row>
    <row r="1040" spans="8:8" x14ac:dyDescent="0.35">
      <c r="H1040" s="21"/>
    </row>
    <row r="1041" spans="8:8" x14ac:dyDescent="0.35">
      <c r="H1041" s="21"/>
    </row>
    <row r="1042" spans="8:8" x14ac:dyDescent="0.35">
      <c r="H1042" s="21"/>
    </row>
    <row r="1043" spans="8:8" x14ac:dyDescent="0.35">
      <c r="H1043" s="21"/>
    </row>
    <row r="1044" spans="8:8" x14ac:dyDescent="0.35">
      <c r="H1044" s="21"/>
    </row>
    <row r="1045" spans="8:8" x14ac:dyDescent="0.35">
      <c r="H1045" s="21"/>
    </row>
    <row r="1046" spans="8:8" x14ac:dyDescent="0.35">
      <c r="H1046" s="21"/>
    </row>
    <row r="1047" spans="8:8" x14ac:dyDescent="0.35">
      <c r="H1047" s="21"/>
    </row>
    <row r="1048" spans="8:8" x14ac:dyDescent="0.35">
      <c r="H1048" s="21"/>
    </row>
    <row r="1049" spans="8:8" x14ac:dyDescent="0.35">
      <c r="H1049" s="21"/>
    </row>
    <row r="1050" spans="8:8" x14ac:dyDescent="0.35">
      <c r="H1050" s="21"/>
    </row>
    <row r="1051" spans="8:8" x14ac:dyDescent="0.35">
      <c r="H1051" s="21"/>
    </row>
    <row r="1052" spans="8:8" x14ac:dyDescent="0.35">
      <c r="H1052" s="21"/>
    </row>
    <row r="1053" spans="8:8" x14ac:dyDescent="0.35">
      <c r="H1053" s="21"/>
    </row>
    <row r="1054" spans="8:8" x14ac:dyDescent="0.35">
      <c r="H1054" s="21"/>
    </row>
    <row r="1055" spans="8:8" x14ac:dyDescent="0.35">
      <c r="H1055" s="21"/>
    </row>
    <row r="1056" spans="8:8" x14ac:dyDescent="0.35">
      <c r="H1056" s="21"/>
    </row>
    <row r="1057" spans="8:8" x14ac:dyDescent="0.35">
      <c r="H1057" s="21"/>
    </row>
    <row r="1058" spans="8:8" x14ac:dyDescent="0.35">
      <c r="H1058" s="21"/>
    </row>
    <row r="1059" spans="8:8" x14ac:dyDescent="0.35">
      <c r="H1059" s="21"/>
    </row>
    <row r="1060" spans="8:8" x14ac:dyDescent="0.35">
      <c r="H1060" s="21"/>
    </row>
    <row r="1061" spans="8:8" x14ac:dyDescent="0.35">
      <c r="H1061" s="21"/>
    </row>
    <row r="1062" spans="8:8" x14ac:dyDescent="0.35">
      <c r="H1062" s="21"/>
    </row>
    <row r="1063" spans="8:8" x14ac:dyDescent="0.35">
      <c r="H1063" s="21"/>
    </row>
    <row r="1064" spans="8:8" x14ac:dyDescent="0.35">
      <c r="H1064" s="21"/>
    </row>
    <row r="1065" spans="8:8" x14ac:dyDescent="0.35">
      <c r="H1065" s="21"/>
    </row>
    <row r="1066" spans="8:8" x14ac:dyDescent="0.35">
      <c r="H1066" s="21"/>
    </row>
    <row r="1067" spans="8:8" x14ac:dyDescent="0.35">
      <c r="H1067" s="21"/>
    </row>
    <row r="1068" spans="8:8" x14ac:dyDescent="0.35">
      <c r="H1068" s="21"/>
    </row>
    <row r="1069" spans="8:8" x14ac:dyDescent="0.35">
      <c r="H1069" s="21"/>
    </row>
    <row r="1070" spans="8:8" x14ac:dyDescent="0.35">
      <c r="H1070" s="21"/>
    </row>
    <row r="1071" spans="8:8" x14ac:dyDescent="0.35">
      <c r="H1071" s="21"/>
    </row>
    <row r="1072" spans="8:8" x14ac:dyDescent="0.35">
      <c r="H1072" s="21"/>
    </row>
    <row r="1073" spans="8:8" x14ac:dyDescent="0.35">
      <c r="H1073" s="21"/>
    </row>
    <row r="1074" spans="8:8" x14ac:dyDescent="0.35">
      <c r="H1074" s="21"/>
    </row>
    <row r="1075" spans="8:8" x14ac:dyDescent="0.35">
      <c r="H1075" s="21"/>
    </row>
    <row r="1076" spans="8:8" x14ac:dyDescent="0.35">
      <c r="H1076" s="21"/>
    </row>
    <row r="1077" spans="8:8" x14ac:dyDescent="0.35">
      <c r="H1077" s="21"/>
    </row>
    <row r="1078" spans="8:8" x14ac:dyDescent="0.35">
      <c r="H1078" s="21"/>
    </row>
    <row r="1079" spans="8:8" x14ac:dyDescent="0.35">
      <c r="H1079" s="21"/>
    </row>
    <row r="1080" spans="8:8" x14ac:dyDescent="0.35">
      <c r="H1080" s="21"/>
    </row>
    <row r="1081" spans="8:8" x14ac:dyDescent="0.35">
      <c r="H1081" s="21"/>
    </row>
    <row r="1082" spans="8:8" x14ac:dyDescent="0.35">
      <c r="H1082" s="21"/>
    </row>
    <row r="1083" spans="8:8" x14ac:dyDescent="0.35">
      <c r="H1083" s="21"/>
    </row>
    <row r="1084" spans="8:8" x14ac:dyDescent="0.35">
      <c r="H1084" s="21"/>
    </row>
    <row r="1085" spans="8:8" x14ac:dyDescent="0.35">
      <c r="H1085" s="21"/>
    </row>
    <row r="1086" spans="8:8" x14ac:dyDescent="0.35">
      <c r="H1086" s="21"/>
    </row>
    <row r="1087" spans="8:8" x14ac:dyDescent="0.35">
      <c r="H1087" s="21"/>
    </row>
    <row r="1088" spans="8:8" x14ac:dyDescent="0.35">
      <c r="H1088" s="21"/>
    </row>
    <row r="1089" spans="8:8" x14ac:dyDescent="0.35">
      <c r="H1089" s="21"/>
    </row>
    <row r="1090" spans="8:8" x14ac:dyDescent="0.35">
      <c r="H1090" s="21"/>
    </row>
    <row r="1091" spans="8:8" x14ac:dyDescent="0.35">
      <c r="H1091" s="21"/>
    </row>
    <row r="1092" spans="8:8" x14ac:dyDescent="0.35">
      <c r="H1092" s="21"/>
    </row>
    <row r="1093" spans="8:8" x14ac:dyDescent="0.35">
      <c r="H1093" s="21"/>
    </row>
    <row r="1094" spans="8:8" x14ac:dyDescent="0.35">
      <c r="H1094" s="21"/>
    </row>
    <row r="1095" spans="8:8" x14ac:dyDescent="0.35">
      <c r="H1095" s="21"/>
    </row>
    <row r="1096" spans="8:8" x14ac:dyDescent="0.35">
      <c r="H1096" s="21"/>
    </row>
    <row r="1097" spans="8:8" x14ac:dyDescent="0.35">
      <c r="H1097" s="21"/>
    </row>
    <row r="1098" spans="8:8" x14ac:dyDescent="0.35">
      <c r="H1098" s="21"/>
    </row>
    <row r="1099" spans="8:8" x14ac:dyDescent="0.35">
      <c r="H1099" s="21"/>
    </row>
    <row r="1100" spans="8:8" x14ac:dyDescent="0.35">
      <c r="H1100" s="21"/>
    </row>
    <row r="1101" spans="8:8" x14ac:dyDescent="0.35">
      <c r="H1101" s="21"/>
    </row>
    <row r="1102" spans="8:8" x14ac:dyDescent="0.35">
      <c r="H1102" s="21"/>
    </row>
    <row r="1103" spans="8:8" x14ac:dyDescent="0.35">
      <c r="H1103" s="21"/>
    </row>
    <row r="1104" spans="8:8" x14ac:dyDescent="0.35">
      <c r="H1104" s="21"/>
    </row>
    <row r="1105" spans="8:8" x14ac:dyDescent="0.35">
      <c r="H1105" s="21"/>
    </row>
    <row r="1106" spans="8:8" x14ac:dyDescent="0.35">
      <c r="H1106" s="21"/>
    </row>
    <row r="1107" spans="8:8" x14ac:dyDescent="0.35">
      <c r="H1107" s="21"/>
    </row>
    <row r="1108" spans="8:8" x14ac:dyDescent="0.35">
      <c r="H1108" s="21"/>
    </row>
    <row r="1109" spans="8:8" x14ac:dyDescent="0.35">
      <c r="H1109" s="21"/>
    </row>
    <row r="1110" spans="8:8" x14ac:dyDescent="0.35">
      <c r="H1110" s="21"/>
    </row>
    <row r="1111" spans="8:8" x14ac:dyDescent="0.35">
      <c r="H1111" s="21"/>
    </row>
    <row r="1112" spans="8:8" x14ac:dyDescent="0.35">
      <c r="H1112" s="21"/>
    </row>
    <row r="1113" spans="8:8" x14ac:dyDescent="0.35">
      <c r="H1113" s="21"/>
    </row>
    <row r="1114" spans="8:8" x14ac:dyDescent="0.35">
      <c r="H1114" s="21"/>
    </row>
    <row r="1115" spans="8:8" x14ac:dyDescent="0.35">
      <c r="H1115" s="21"/>
    </row>
    <row r="1116" spans="8:8" x14ac:dyDescent="0.35">
      <c r="H1116" s="21"/>
    </row>
    <row r="1117" spans="8:8" x14ac:dyDescent="0.35">
      <c r="H1117" s="21"/>
    </row>
    <row r="1118" spans="8:8" x14ac:dyDescent="0.35">
      <c r="H1118" s="21"/>
    </row>
    <row r="1119" spans="8:8" x14ac:dyDescent="0.35">
      <c r="H1119" s="21"/>
    </row>
    <row r="1120" spans="8:8" x14ac:dyDescent="0.35">
      <c r="H1120" s="21"/>
    </row>
    <row r="1121" spans="8:8" x14ac:dyDescent="0.35">
      <c r="H1121" s="21"/>
    </row>
    <row r="1122" spans="8:8" x14ac:dyDescent="0.35">
      <c r="H1122" s="21"/>
    </row>
    <row r="1123" spans="8:8" x14ac:dyDescent="0.35">
      <c r="H1123" s="21"/>
    </row>
    <row r="1124" spans="8:8" x14ac:dyDescent="0.35">
      <c r="H1124" s="21"/>
    </row>
    <row r="1125" spans="8:8" x14ac:dyDescent="0.35">
      <c r="H1125" s="21"/>
    </row>
    <row r="1126" spans="8:8" x14ac:dyDescent="0.35">
      <c r="H1126" s="21"/>
    </row>
    <row r="1127" spans="8:8" x14ac:dyDescent="0.35">
      <c r="H1127" s="21"/>
    </row>
    <row r="1128" spans="8:8" x14ac:dyDescent="0.35">
      <c r="H1128" s="21"/>
    </row>
    <row r="1129" spans="8:8" x14ac:dyDescent="0.35">
      <c r="H1129" s="21"/>
    </row>
    <row r="1130" spans="8:8" x14ac:dyDescent="0.35">
      <c r="H1130" s="21"/>
    </row>
    <row r="1131" spans="8:8" x14ac:dyDescent="0.35">
      <c r="H1131" s="21"/>
    </row>
    <row r="1132" spans="8:8" x14ac:dyDescent="0.35">
      <c r="H1132" s="21"/>
    </row>
    <row r="1133" spans="8:8" x14ac:dyDescent="0.35">
      <c r="H1133" s="21"/>
    </row>
    <row r="1134" spans="8:8" x14ac:dyDescent="0.35">
      <c r="H1134" s="21"/>
    </row>
    <row r="1135" spans="8:8" x14ac:dyDescent="0.35">
      <c r="H1135" s="21"/>
    </row>
    <row r="1136" spans="8:8" x14ac:dyDescent="0.35">
      <c r="H1136" s="21"/>
    </row>
    <row r="1137" spans="8:8" x14ac:dyDescent="0.35">
      <c r="H1137" s="21"/>
    </row>
    <row r="1138" spans="8:8" x14ac:dyDescent="0.35">
      <c r="H1138" s="21"/>
    </row>
    <row r="1139" spans="8:8" x14ac:dyDescent="0.35">
      <c r="H1139" s="21"/>
    </row>
    <row r="1140" spans="8:8" x14ac:dyDescent="0.35">
      <c r="H1140" s="21"/>
    </row>
    <row r="1141" spans="8:8" x14ac:dyDescent="0.35">
      <c r="H1141" s="21"/>
    </row>
    <row r="1142" spans="8:8" x14ac:dyDescent="0.35">
      <c r="H1142" s="21"/>
    </row>
    <row r="1143" spans="8:8" x14ac:dyDescent="0.35">
      <c r="H1143" s="21"/>
    </row>
    <row r="1144" spans="8:8" x14ac:dyDescent="0.35">
      <c r="H1144" s="21"/>
    </row>
    <row r="1145" spans="8:8" x14ac:dyDescent="0.35">
      <c r="H1145" s="21"/>
    </row>
    <row r="1146" spans="8:8" x14ac:dyDescent="0.35">
      <c r="H1146" s="21"/>
    </row>
    <row r="1147" spans="8:8" x14ac:dyDescent="0.35">
      <c r="H1147" s="21"/>
    </row>
    <row r="1148" spans="8:8" x14ac:dyDescent="0.35">
      <c r="H1148" s="21"/>
    </row>
    <row r="1149" spans="8:8" x14ac:dyDescent="0.35">
      <c r="H1149" s="21"/>
    </row>
    <row r="1150" spans="8:8" x14ac:dyDescent="0.35">
      <c r="H1150" s="21"/>
    </row>
    <row r="1151" spans="8:8" x14ac:dyDescent="0.35">
      <c r="H1151" s="21"/>
    </row>
    <row r="1152" spans="8:8" x14ac:dyDescent="0.35">
      <c r="H1152" s="21"/>
    </row>
    <row r="1153" spans="8:8" x14ac:dyDescent="0.35">
      <c r="H1153" s="21"/>
    </row>
    <row r="1154" spans="8:8" x14ac:dyDescent="0.35">
      <c r="H1154" s="21"/>
    </row>
    <row r="1155" spans="8:8" x14ac:dyDescent="0.35">
      <c r="H1155" s="21"/>
    </row>
    <row r="1156" spans="8:8" x14ac:dyDescent="0.35">
      <c r="H1156" s="21"/>
    </row>
    <row r="1157" spans="8:8" x14ac:dyDescent="0.35">
      <c r="H1157" s="21"/>
    </row>
    <row r="1158" spans="8:8" x14ac:dyDescent="0.35">
      <c r="H1158" s="21"/>
    </row>
    <row r="1159" spans="8:8" x14ac:dyDescent="0.35">
      <c r="H1159" s="21"/>
    </row>
    <row r="1160" spans="8:8" x14ac:dyDescent="0.35">
      <c r="H1160" s="21"/>
    </row>
    <row r="1161" spans="8:8" x14ac:dyDescent="0.35">
      <c r="H1161" s="21"/>
    </row>
    <row r="1162" spans="8:8" x14ac:dyDescent="0.35">
      <c r="H1162" s="21"/>
    </row>
    <row r="1163" spans="8:8" x14ac:dyDescent="0.35">
      <c r="H1163" s="21"/>
    </row>
    <row r="1164" spans="8:8" x14ac:dyDescent="0.35">
      <c r="H1164" s="21"/>
    </row>
    <row r="1165" spans="8:8" x14ac:dyDescent="0.35">
      <c r="H1165" s="21"/>
    </row>
    <row r="1166" spans="8:8" x14ac:dyDescent="0.35">
      <c r="H1166" s="21"/>
    </row>
    <row r="1167" spans="8:8" x14ac:dyDescent="0.35">
      <c r="H1167" s="21"/>
    </row>
    <row r="1168" spans="8:8" x14ac:dyDescent="0.35">
      <c r="H1168" s="21"/>
    </row>
    <row r="1169" spans="8:8" x14ac:dyDescent="0.35">
      <c r="H1169" s="21"/>
    </row>
    <row r="1170" spans="8:8" x14ac:dyDescent="0.35">
      <c r="H1170" s="21"/>
    </row>
    <row r="1171" spans="8:8" x14ac:dyDescent="0.35">
      <c r="H1171" s="21"/>
    </row>
    <row r="1172" spans="8:8" x14ac:dyDescent="0.35">
      <c r="H1172" s="21"/>
    </row>
    <row r="1173" spans="8:8" x14ac:dyDescent="0.35">
      <c r="H1173" s="21"/>
    </row>
    <row r="1174" spans="8:8" x14ac:dyDescent="0.35">
      <c r="H1174" s="21"/>
    </row>
    <row r="1175" spans="8:8" x14ac:dyDescent="0.35">
      <c r="H1175" s="21"/>
    </row>
    <row r="1176" spans="8:8" x14ac:dyDescent="0.35">
      <c r="H1176" s="21"/>
    </row>
    <row r="1177" spans="8:8" x14ac:dyDescent="0.35">
      <c r="H1177" s="21"/>
    </row>
    <row r="1178" spans="8:8" x14ac:dyDescent="0.35">
      <c r="H1178" s="21"/>
    </row>
    <row r="1179" spans="8:8" x14ac:dyDescent="0.35">
      <c r="H1179" s="21"/>
    </row>
    <row r="1180" spans="8:8" x14ac:dyDescent="0.35">
      <c r="H1180" s="21"/>
    </row>
    <row r="1181" spans="8:8" x14ac:dyDescent="0.35">
      <c r="H1181" s="21"/>
    </row>
    <row r="1182" spans="8:8" x14ac:dyDescent="0.35">
      <c r="H1182" s="21"/>
    </row>
    <row r="1183" spans="8:8" x14ac:dyDescent="0.35">
      <c r="H1183" s="21"/>
    </row>
    <row r="1184" spans="8:8" x14ac:dyDescent="0.35">
      <c r="H1184" s="21"/>
    </row>
    <row r="1185" spans="8:8" x14ac:dyDescent="0.35">
      <c r="H1185" s="21"/>
    </row>
    <row r="1186" spans="8:8" x14ac:dyDescent="0.35">
      <c r="H1186" s="21"/>
    </row>
    <row r="1187" spans="8:8" x14ac:dyDescent="0.35">
      <c r="H1187" s="21"/>
    </row>
    <row r="1188" spans="8:8" x14ac:dyDescent="0.35">
      <c r="H1188" s="21"/>
    </row>
    <row r="1189" spans="8:8" x14ac:dyDescent="0.35">
      <c r="H1189" s="21"/>
    </row>
    <row r="1190" spans="8:8" x14ac:dyDescent="0.35">
      <c r="H1190" s="21"/>
    </row>
    <row r="1191" spans="8:8" x14ac:dyDescent="0.35">
      <c r="H1191" s="21"/>
    </row>
    <row r="1192" spans="8:8" x14ac:dyDescent="0.35">
      <c r="H1192" s="21"/>
    </row>
    <row r="1193" spans="8:8" x14ac:dyDescent="0.35">
      <c r="H1193" s="21"/>
    </row>
    <row r="1194" spans="8:8" x14ac:dyDescent="0.35">
      <c r="H1194" s="21"/>
    </row>
    <row r="1195" spans="8:8" x14ac:dyDescent="0.35">
      <c r="H1195" s="21"/>
    </row>
    <row r="1196" spans="8:8" x14ac:dyDescent="0.35">
      <c r="H1196" s="21"/>
    </row>
    <row r="1197" spans="8:8" x14ac:dyDescent="0.35">
      <c r="H1197" s="21"/>
    </row>
    <row r="1198" spans="8:8" x14ac:dyDescent="0.35">
      <c r="H1198" s="21"/>
    </row>
    <row r="1199" spans="8:8" x14ac:dyDescent="0.35">
      <c r="H1199" s="21"/>
    </row>
    <row r="1200" spans="8:8" x14ac:dyDescent="0.35">
      <c r="H1200" s="21"/>
    </row>
    <row r="1201" spans="8:8" x14ac:dyDescent="0.35">
      <c r="H1201" s="21"/>
    </row>
    <row r="1202" spans="8:8" x14ac:dyDescent="0.35">
      <c r="H1202" s="21"/>
    </row>
    <row r="1203" spans="8:8" x14ac:dyDescent="0.35">
      <c r="H1203" s="21"/>
    </row>
    <row r="1204" spans="8:8" x14ac:dyDescent="0.35">
      <c r="H1204" s="21"/>
    </row>
    <row r="1205" spans="8:8" x14ac:dyDescent="0.35">
      <c r="H1205" s="21"/>
    </row>
    <row r="1206" spans="8:8" x14ac:dyDescent="0.35">
      <c r="H1206" s="21"/>
    </row>
    <row r="1207" spans="8:8" x14ac:dyDescent="0.35">
      <c r="H1207" s="21"/>
    </row>
    <row r="1208" spans="8:8" x14ac:dyDescent="0.35">
      <c r="H1208" s="21"/>
    </row>
    <row r="1209" spans="8:8" x14ac:dyDescent="0.35">
      <c r="H1209" s="21"/>
    </row>
    <row r="1210" spans="8:8" x14ac:dyDescent="0.35">
      <c r="H1210" s="21"/>
    </row>
    <row r="1211" spans="8:8" x14ac:dyDescent="0.35">
      <c r="H1211" s="21"/>
    </row>
    <row r="1212" spans="8:8" x14ac:dyDescent="0.35">
      <c r="H1212" s="21"/>
    </row>
    <row r="1213" spans="8:8" x14ac:dyDescent="0.35">
      <c r="H1213" s="21"/>
    </row>
    <row r="1214" spans="8:8" x14ac:dyDescent="0.35">
      <c r="H1214" s="21"/>
    </row>
    <row r="1215" spans="8:8" x14ac:dyDescent="0.35">
      <c r="H1215" s="21"/>
    </row>
    <row r="1216" spans="8:8" x14ac:dyDescent="0.35">
      <c r="H1216" s="21"/>
    </row>
    <row r="1217" spans="8:8" x14ac:dyDescent="0.35">
      <c r="H1217" s="21"/>
    </row>
    <row r="1218" spans="8:8" x14ac:dyDescent="0.35">
      <c r="H1218" s="21"/>
    </row>
    <row r="1219" spans="8:8" x14ac:dyDescent="0.35">
      <c r="H1219" s="21"/>
    </row>
    <row r="1220" spans="8:8" x14ac:dyDescent="0.35">
      <c r="H1220" s="21"/>
    </row>
    <row r="1221" spans="8:8" x14ac:dyDescent="0.35">
      <c r="H1221" s="21"/>
    </row>
    <row r="1222" spans="8:8" x14ac:dyDescent="0.35">
      <c r="H1222" s="21"/>
    </row>
    <row r="1223" spans="8:8" x14ac:dyDescent="0.35">
      <c r="H1223" s="21"/>
    </row>
    <row r="1224" spans="8:8" x14ac:dyDescent="0.35">
      <c r="H1224" s="21"/>
    </row>
    <row r="1225" spans="8:8" x14ac:dyDescent="0.35">
      <c r="H1225" s="21"/>
    </row>
    <row r="1226" spans="8:8" x14ac:dyDescent="0.35">
      <c r="H1226" s="21"/>
    </row>
    <row r="1227" spans="8:8" x14ac:dyDescent="0.35">
      <c r="H1227" s="21"/>
    </row>
    <row r="1228" spans="8:8" x14ac:dyDescent="0.35">
      <c r="H1228" s="21"/>
    </row>
    <row r="1229" spans="8:8" x14ac:dyDescent="0.35">
      <c r="H1229" s="21"/>
    </row>
    <row r="1230" spans="8:8" x14ac:dyDescent="0.35">
      <c r="H1230" s="21"/>
    </row>
    <row r="1231" spans="8:8" x14ac:dyDescent="0.35">
      <c r="H1231" s="21"/>
    </row>
    <row r="1232" spans="8:8" x14ac:dyDescent="0.35">
      <c r="H1232" s="21"/>
    </row>
    <row r="1233" spans="8:8" x14ac:dyDescent="0.35">
      <c r="H1233" s="21"/>
    </row>
    <row r="1234" spans="8:8" x14ac:dyDescent="0.35">
      <c r="H1234" s="21"/>
    </row>
    <row r="1235" spans="8:8" x14ac:dyDescent="0.35">
      <c r="H1235" s="21"/>
    </row>
    <row r="1236" spans="8:8" x14ac:dyDescent="0.35">
      <c r="H1236" s="21"/>
    </row>
    <row r="1237" spans="8:8" x14ac:dyDescent="0.35">
      <c r="H1237" s="21"/>
    </row>
    <row r="1238" spans="8:8" x14ac:dyDescent="0.35">
      <c r="H1238" s="21"/>
    </row>
    <row r="1239" spans="8:8" x14ac:dyDescent="0.35">
      <c r="H1239" s="21"/>
    </row>
    <row r="1240" spans="8:8" x14ac:dyDescent="0.35">
      <c r="H1240" s="21"/>
    </row>
    <row r="1241" spans="8:8" x14ac:dyDescent="0.35">
      <c r="H1241" s="21"/>
    </row>
    <row r="1242" spans="8:8" x14ac:dyDescent="0.35">
      <c r="H1242" s="21"/>
    </row>
    <row r="1243" spans="8:8" x14ac:dyDescent="0.35">
      <c r="H1243" s="21"/>
    </row>
    <row r="1244" spans="8:8" x14ac:dyDescent="0.35">
      <c r="H1244" s="21"/>
    </row>
    <row r="1245" spans="8:8" x14ac:dyDescent="0.35">
      <c r="H1245" s="21"/>
    </row>
    <row r="1246" spans="8:8" x14ac:dyDescent="0.35">
      <c r="H1246" s="21"/>
    </row>
    <row r="1247" spans="8:8" x14ac:dyDescent="0.35">
      <c r="H1247" s="21"/>
    </row>
    <row r="1248" spans="8:8" x14ac:dyDescent="0.35">
      <c r="H1248" s="21"/>
    </row>
    <row r="1249" spans="8:8" x14ac:dyDescent="0.35">
      <c r="H1249" s="21"/>
    </row>
    <row r="1250" spans="8:8" x14ac:dyDescent="0.35">
      <c r="H1250" s="21"/>
    </row>
    <row r="1251" spans="8:8" x14ac:dyDescent="0.35">
      <c r="H1251" s="21"/>
    </row>
    <row r="1252" spans="8:8" x14ac:dyDescent="0.35">
      <c r="H1252" s="21"/>
    </row>
    <row r="1253" spans="8:8" x14ac:dyDescent="0.35">
      <c r="H1253" s="21"/>
    </row>
    <row r="1254" spans="8:8" x14ac:dyDescent="0.35">
      <c r="H1254" s="21"/>
    </row>
    <row r="1255" spans="8:8" x14ac:dyDescent="0.35">
      <c r="H1255" s="21"/>
    </row>
    <row r="1256" spans="8:8" x14ac:dyDescent="0.35">
      <c r="H1256" s="21"/>
    </row>
    <row r="1257" spans="8:8" x14ac:dyDescent="0.35">
      <c r="H1257" s="21"/>
    </row>
    <row r="1258" spans="8:8" x14ac:dyDescent="0.35">
      <c r="H1258" s="21"/>
    </row>
    <row r="1259" spans="8:8" x14ac:dyDescent="0.35">
      <c r="H1259" s="21"/>
    </row>
    <row r="1260" spans="8:8" x14ac:dyDescent="0.35">
      <c r="H1260" s="21"/>
    </row>
    <row r="1261" spans="8:8" x14ac:dyDescent="0.35">
      <c r="H1261" s="21"/>
    </row>
    <row r="1262" spans="8:8" x14ac:dyDescent="0.35">
      <c r="H1262" s="21"/>
    </row>
    <row r="1263" spans="8:8" x14ac:dyDescent="0.35">
      <c r="H1263" s="21"/>
    </row>
    <row r="1264" spans="8:8" x14ac:dyDescent="0.35">
      <c r="H1264" s="21"/>
    </row>
    <row r="1265" spans="8:8" x14ac:dyDescent="0.35">
      <c r="H1265" s="21"/>
    </row>
    <row r="1266" spans="8:8" x14ac:dyDescent="0.35">
      <c r="H1266" s="21"/>
    </row>
    <row r="1267" spans="8:8" x14ac:dyDescent="0.35">
      <c r="H1267" s="21"/>
    </row>
    <row r="1268" spans="8:8" x14ac:dyDescent="0.35">
      <c r="H1268" s="21"/>
    </row>
    <row r="1269" spans="8:8" x14ac:dyDescent="0.35">
      <c r="H1269" s="21"/>
    </row>
    <row r="1270" spans="8:8" x14ac:dyDescent="0.35">
      <c r="H1270" s="21"/>
    </row>
    <row r="1271" spans="8:8" x14ac:dyDescent="0.35">
      <c r="H1271" s="21"/>
    </row>
    <row r="1272" spans="8:8" x14ac:dyDescent="0.35">
      <c r="H1272" s="21"/>
    </row>
    <row r="1273" spans="8:8" x14ac:dyDescent="0.35">
      <c r="H1273" s="21"/>
    </row>
    <row r="1274" spans="8:8" x14ac:dyDescent="0.35">
      <c r="H1274" s="21"/>
    </row>
    <row r="1275" spans="8:8" x14ac:dyDescent="0.35">
      <c r="H1275" s="21"/>
    </row>
    <row r="1276" spans="8:8" x14ac:dyDescent="0.35">
      <c r="H1276" s="21"/>
    </row>
    <row r="1277" spans="8:8" x14ac:dyDescent="0.35">
      <c r="H1277" s="21"/>
    </row>
    <row r="1278" spans="8:8" x14ac:dyDescent="0.35">
      <c r="H1278" s="21"/>
    </row>
    <row r="1279" spans="8:8" x14ac:dyDescent="0.35">
      <c r="H1279" s="21"/>
    </row>
    <row r="1280" spans="8:8" x14ac:dyDescent="0.35">
      <c r="H1280" s="21"/>
    </row>
    <row r="1281" spans="8:8" x14ac:dyDescent="0.35">
      <c r="H1281" s="21"/>
    </row>
    <row r="1282" spans="8:8" x14ac:dyDescent="0.35">
      <c r="H1282" s="21"/>
    </row>
    <row r="1283" spans="8:8" x14ac:dyDescent="0.35">
      <c r="H1283" s="21"/>
    </row>
    <row r="1284" spans="8:8" x14ac:dyDescent="0.35">
      <c r="H1284" s="21"/>
    </row>
    <row r="1285" spans="8:8" x14ac:dyDescent="0.35">
      <c r="H1285" s="21"/>
    </row>
    <row r="1286" spans="8:8" x14ac:dyDescent="0.35">
      <c r="H1286" s="21"/>
    </row>
    <row r="1287" spans="8:8" x14ac:dyDescent="0.35">
      <c r="H1287" s="21"/>
    </row>
    <row r="1288" spans="8:8" x14ac:dyDescent="0.35">
      <c r="H1288" s="21"/>
    </row>
    <row r="1289" spans="8:8" x14ac:dyDescent="0.35">
      <c r="H1289" s="21"/>
    </row>
    <row r="1290" spans="8:8" x14ac:dyDescent="0.35">
      <c r="H1290" s="21"/>
    </row>
    <row r="1291" spans="8:8" x14ac:dyDescent="0.35">
      <c r="H1291" s="21"/>
    </row>
    <row r="1292" spans="8:8" x14ac:dyDescent="0.35">
      <c r="H1292" s="21"/>
    </row>
    <row r="1293" spans="8:8" x14ac:dyDescent="0.35">
      <c r="H1293" s="21"/>
    </row>
    <row r="1294" spans="8:8" x14ac:dyDescent="0.35">
      <c r="H1294" s="21"/>
    </row>
    <row r="1295" spans="8:8" x14ac:dyDescent="0.35">
      <c r="H1295" s="21"/>
    </row>
    <row r="1296" spans="8:8" x14ac:dyDescent="0.35">
      <c r="H1296" s="21"/>
    </row>
    <row r="1297" spans="8:8" x14ac:dyDescent="0.35">
      <c r="H1297" s="21"/>
    </row>
    <row r="1298" spans="8:8" x14ac:dyDescent="0.35">
      <c r="H1298" s="21"/>
    </row>
    <row r="1299" spans="8:8" x14ac:dyDescent="0.35">
      <c r="H1299" s="21"/>
    </row>
    <row r="1300" spans="8:8" x14ac:dyDescent="0.35">
      <c r="H1300" s="21"/>
    </row>
    <row r="1301" spans="8:8" x14ac:dyDescent="0.35">
      <c r="H1301" s="21"/>
    </row>
    <row r="1302" spans="8:8" x14ac:dyDescent="0.35">
      <c r="H1302" s="21"/>
    </row>
    <row r="1303" spans="8:8" x14ac:dyDescent="0.35">
      <c r="H1303" s="21"/>
    </row>
    <row r="1304" spans="8:8" x14ac:dyDescent="0.35">
      <c r="H1304" s="21"/>
    </row>
    <row r="1305" spans="8:8" x14ac:dyDescent="0.35">
      <c r="H1305" s="21"/>
    </row>
    <row r="1306" spans="8:8" x14ac:dyDescent="0.35">
      <c r="H1306" s="21"/>
    </row>
    <row r="1307" spans="8:8" x14ac:dyDescent="0.35">
      <c r="H1307" s="21"/>
    </row>
    <row r="1308" spans="8:8" x14ac:dyDescent="0.35">
      <c r="H1308" s="21"/>
    </row>
    <row r="1309" spans="8:8" x14ac:dyDescent="0.35">
      <c r="H1309" s="21"/>
    </row>
    <row r="1310" spans="8:8" x14ac:dyDescent="0.35">
      <c r="H1310" s="21"/>
    </row>
    <row r="1311" spans="8:8" x14ac:dyDescent="0.35">
      <c r="H1311" s="21"/>
    </row>
    <row r="1312" spans="8:8" x14ac:dyDescent="0.35">
      <c r="H1312" s="21"/>
    </row>
    <row r="1313" spans="8:8" x14ac:dyDescent="0.35">
      <c r="H1313" s="21"/>
    </row>
    <row r="1314" spans="8:8" x14ac:dyDescent="0.35">
      <c r="H1314" s="21"/>
    </row>
    <row r="1315" spans="8:8" x14ac:dyDescent="0.35">
      <c r="H1315" s="21"/>
    </row>
    <row r="1316" spans="8:8" x14ac:dyDescent="0.35">
      <c r="H1316" s="21"/>
    </row>
    <row r="1317" spans="8:8" x14ac:dyDescent="0.35">
      <c r="H1317" s="21"/>
    </row>
    <row r="1318" spans="8:8" x14ac:dyDescent="0.35">
      <c r="H1318" s="21"/>
    </row>
    <row r="1319" spans="8:8" x14ac:dyDescent="0.35">
      <c r="H1319" s="21"/>
    </row>
    <row r="1320" spans="8:8" x14ac:dyDescent="0.35">
      <c r="H1320" s="21"/>
    </row>
    <row r="1321" spans="8:8" x14ac:dyDescent="0.35">
      <c r="H1321" s="21"/>
    </row>
    <row r="1322" spans="8:8" x14ac:dyDescent="0.35">
      <c r="H1322" s="21"/>
    </row>
    <row r="1323" spans="8:8" x14ac:dyDescent="0.35">
      <c r="H1323" s="21"/>
    </row>
    <row r="1324" spans="8:8" x14ac:dyDescent="0.35">
      <c r="H1324" s="21"/>
    </row>
    <row r="1325" spans="8:8" x14ac:dyDescent="0.35">
      <c r="H1325" s="21"/>
    </row>
    <row r="1326" spans="8:8" x14ac:dyDescent="0.35">
      <c r="H1326" s="21"/>
    </row>
    <row r="1327" spans="8:8" x14ac:dyDescent="0.35">
      <c r="H1327" s="21"/>
    </row>
    <row r="1328" spans="8:8" x14ac:dyDescent="0.35">
      <c r="H1328" s="21"/>
    </row>
    <row r="1329" spans="8:8" x14ac:dyDescent="0.35">
      <c r="H1329" s="21"/>
    </row>
    <row r="1330" spans="8:8" x14ac:dyDescent="0.35">
      <c r="H1330" s="21"/>
    </row>
    <row r="1331" spans="8:8" x14ac:dyDescent="0.35">
      <c r="H1331" s="21"/>
    </row>
    <row r="1332" spans="8:8" x14ac:dyDescent="0.35">
      <c r="H1332" s="21"/>
    </row>
    <row r="1333" spans="8:8" x14ac:dyDescent="0.35">
      <c r="H1333" s="21"/>
    </row>
    <row r="1334" spans="8:8" x14ac:dyDescent="0.35">
      <c r="H1334" s="21"/>
    </row>
    <row r="1335" spans="8:8" x14ac:dyDescent="0.35">
      <c r="H1335" s="21"/>
    </row>
    <row r="1336" spans="8:8" x14ac:dyDescent="0.35">
      <c r="H1336" s="21"/>
    </row>
    <row r="1337" spans="8:8" x14ac:dyDescent="0.35">
      <c r="H1337" s="21"/>
    </row>
    <row r="1338" spans="8:8" x14ac:dyDescent="0.35">
      <c r="H1338" s="21"/>
    </row>
    <row r="1339" spans="8:8" x14ac:dyDescent="0.35">
      <c r="H1339" s="21"/>
    </row>
    <row r="1340" spans="8:8" x14ac:dyDescent="0.35">
      <c r="H1340" s="21"/>
    </row>
    <row r="1341" spans="8:8" x14ac:dyDescent="0.35">
      <c r="H1341" s="21"/>
    </row>
    <row r="1342" spans="8:8" x14ac:dyDescent="0.35">
      <c r="H1342" s="21"/>
    </row>
    <row r="1343" spans="8:8" x14ac:dyDescent="0.35">
      <c r="H1343" s="21"/>
    </row>
    <row r="1344" spans="8:8" x14ac:dyDescent="0.35">
      <c r="H1344" s="21"/>
    </row>
    <row r="1345" spans="8:8" x14ac:dyDescent="0.35">
      <c r="H1345" s="21"/>
    </row>
    <row r="1346" spans="8:8" x14ac:dyDescent="0.35">
      <c r="H1346" s="21"/>
    </row>
    <row r="1347" spans="8:8" x14ac:dyDescent="0.35">
      <c r="H1347" s="21"/>
    </row>
    <row r="1348" spans="8:8" x14ac:dyDescent="0.35">
      <c r="H1348" s="21"/>
    </row>
    <row r="1349" spans="8:8" x14ac:dyDescent="0.35">
      <c r="H1349" s="21"/>
    </row>
    <row r="1350" spans="8:8" x14ac:dyDescent="0.35">
      <c r="H1350" s="21"/>
    </row>
    <row r="1351" spans="8:8" x14ac:dyDescent="0.35">
      <c r="H1351" s="21"/>
    </row>
    <row r="1352" spans="8:8" x14ac:dyDescent="0.35">
      <c r="H1352" s="21"/>
    </row>
    <row r="1353" spans="8:8" x14ac:dyDescent="0.35">
      <c r="H1353" s="21"/>
    </row>
    <row r="1354" spans="8:8" x14ac:dyDescent="0.35">
      <c r="H1354" s="21"/>
    </row>
    <row r="1355" spans="8:8" x14ac:dyDescent="0.35">
      <c r="H1355" s="21"/>
    </row>
    <row r="1356" spans="8:8" x14ac:dyDescent="0.35">
      <c r="H1356" s="21"/>
    </row>
    <row r="1357" spans="8:8" x14ac:dyDescent="0.35">
      <c r="H1357" s="21"/>
    </row>
    <row r="1358" spans="8:8" x14ac:dyDescent="0.35">
      <c r="H1358" s="21"/>
    </row>
    <row r="1359" spans="8:8" x14ac:dyDescent="0.35">
      <c r="H1359" s="21"/>
    </row>
    <row r="1360" spans="8:8" x14ac:dyDescent="0.35">
      <c r="H1360" s="21"/>
    </row>
    <row r="1361" spans="8:8" x14ac:dyDescent="0.35">
      <c r="H1361" s="21"/>
    </row>
    <row r="1362" spans="8:8" x14ac:dyDescent="0.35">
      <c r="H1362" s="21"/>
    </row>
    <row r="1363" spans="8:8" x14ac:dyDescent="0.35">
      <c r="H1363" s="21"/>
    </row>
    <row r="1364" spans="8:8" x14ac:dyDescent="0.35">
      <c r="H1364" s="21"/>
    </row>
    <row r="1365" spans="8:8" x14ac:dyDescent="0.35">
      <c r="H1365" s="21"/>
    </row>
    <row r="1366" spans="8:8" x14ac:dyDescent="0.35">
      <c r="H1366" s="21"/>
    </row>
    <row r="1367" spans="8:8" x14ac:dyDescent="0.35">
      <c r="H1367" s="21"/>
    </row>
    <row r="1368" spans="8:8" x14ac:dyDescent="0.35">
      <c r="H1368" s="21"/>
    </row>
    <row r="1369" spans="8:8" x14ac:dyDescent="0.35">
      <c r="H1369" s="21"/>
    </row>
    <row r="1370" spans="8:8" x14ac:dyDescent="0.35">
      <c r="H1370" s="21"/>
    </row>
    <row r="1371" spans="8:8" x14ac:dyDescent="0.35">
      <c r="H1371" s="21"/>
    </row>
    <row r="1372" spans="8:8" x14ac:dyDescent="0.35">
      <c r="H1372" s="21"/>
    </row>
    <row r="1373" spans="8:8" x14ac:dyDescent="0.35">
      <c r="H1373" s="21"/>
    </row>
    <row r="1374" spans="8:8" x14ac:dyDescent="0.35">
      <c r="H1374" s="21"/>
    </row>
    <row r="1375" spans="8:8" x14ac:dyDescent="0.35">
      <c r="H1375" s="21"/>
    </row>
    <row r="1376" spans="8:8" x14ac:dyDescent="0.35">
      <c r="H1376" s="21"/>
    </row>
    <row r="1377" spans="8:8" x14ac:dyDescent="0.35">
      <c r="H1377" s="21"/>
    </row>
    <row r="1378" spans="8:8" x14ac:dyDescent="0.35">
      <c r="H1378" s="21"/>
    </row>
    <row r="1379" spans="8:8" x14ac:dyDescent="0.35">
      <c r="H1379" s="21"/>
    </row>
    <row r="1380" spans="8:8" x14ac:dyDescent="0.35">
      <c r="H1380" s="21"/>
    </row>
    <row r="1381" spans="8:8" x14ac:dyDescent="0.35">
      <c r="H1381" s="21"/>
    </row>
    <row r="1382" spans="8:8" x14ac:dyDescent="0.35">
      <c r="H1382" s="21"/>
    </row>
    <row r="1383" spans="8:8" x14ac:dyDescent="0.35">
      <c r="H1383" s="21"/>
    </row>
    <row r="1384" spans="8:8" x14ac:dyDescent="0.35">
      <c r="H1384" s="21"/>
    </row>
    <row r="1385" spans="8:8" x14ac:dyDescent="0.35">
      <c r="H1385" s="21"/>
    </row>
    <row r="1386" spans="8:8" x14ac:dyDescent="0.35">
      <c r="H1386" s="21"/>
    </row>
    <row r="1387" spans="8:8" x14ac:dyDescent="0.35">
      <c r="H1387" s="21"/>
    </row>
    <row r="1388" spans="8:8" x14ac:dyDescent="0.35">
      <c r="H1388" s="21"/>
    </row>
    <row r="1389" spans="8:8" x14ac:dyDescent="0.35">
      <c r="H1389" s="21"/>
    </row>
    <row r="1390" spans="8:8" x14ac:dyDescent="0.35">
      <c r="H1390" s="21"/>
    </row>
    <row r="1391" spans="8:8" x14ac:dyDescent="0.35">
      <c r="H1391" s="21"/>
    </row>
    <row r="1392" spans="8:8" x14ac:dyDescent="0.35">
      <c r="H1392" s="21"/>
    </row>
    <row r="1393" spans="8:8" x14ac:dyDescent="0.35">
      <c r="H1393" s="21"/>
    </row>
    <row r="1394" spans="8:8" x14ac:dyDescent="0.35">
      <c r="H1394" s="21"/>
    </row>
    <row r="1395" spans="8:8" x14ac:dyDescent="0.35">
      <c r="H1395" s="21"/>
    </row>
    <row r="1396" spans="8:8" x14ac:dyDescent="0.35">
      <c r="H1396" s="21"/>
    </row>
    <row r="1397" spans="8:8" x14ac:dyDescent="0.35">
      <c r="H1397" s="21"/>
    </row>
    <row r="1398" spans="8:8" x14ac:dyDescent="0.35">
      <c r="H1398" s="21"/>
    </row>
    <row r="1399" spans="8:8" x14ac:dyDescent="0.35">
      <c r="H1399" s="21"/>
    </row>
    <row r="1400" spans="8:8" x14ac:dyDescent="0.35">
      <c r="H1400" s="21"/>
    </row>
    <row r="1401" spans="8:8" x14ac:dyDescent="0.35">
      <c r="H1401" s="21"/>
    </row>
    <row r="1402" spans="8:8" x14ac:dyDescent="0.35">
      <c r="H1402" s="21"/>
    </row>
    <row r="1403" spans="8:8" x14ac:dyDescent="0.35">
      <c r="H1403" s="21"/>
    </row>
    <row r="1404" spans="8:8" x14ac:dyDescent="0.35">
      <c r="H1404" s="21"/>
    </row>
    <row r="1405" spans="8:8" x14ac:dyDescent="0.35">
      <c r="H1405" s="21"/>
    </row>
    <row r="1406" spans="8:8" x14ac:dyDescent="0.35">
      <c r="H1406" s="21"/>
    </row>
    <row r="1407" spans="8:8" x14ac:dyDescent="0.35">
      <c r="H1407" s="21"/>
    </row>
    <row r="1408" spans="8:8" x14ac:dyDescent="0.35">
      <c r="H1408" s="21"/>
    </row>
    <row r="1409" spans="8:8" x14ac:dyDescent="0.35">
      <c r="H1409" s="21"/>
    </row>
    <row r="1410" spans="8:8" x14ac:dyDescent="0.35">
      <c r="H1410" s="21"/>
    </row>
    <row r="1411" spans="8:8" x14ac:dyDescent="0.35">
      <c r="H1411" s="21"/>
    </row>
    <row r="1412" spans="8:8" x14ac:dyDescent="0.35">
      <c r="H1412" s="21"/>
    </row>
    <row r="1413" spans="8:8" x14ac:dyDescent="0.35">
      <c r="H1413" s="21"/>
    </row>
    <row r="1414" spans="8:8" x14ac:dyDescent="0.35">
      <c r="H1414" s="21"/>
    </row>
    <row r="1415" spans="8:8" x14ac:dyDescent="0.35">
      <c r="H1415" s="21"/>
    </row>
    <row r="1416" spans="8:8" x14ac:dyDescent="0.35">
      <c r="H1416" s="21"/>
    </row>
    <row r="1417" spans="8:8" x14ac:dyDescent="0.35">
      <c r="H1417" s="21"/>
    </row>
    <row r="1418" spans="8:8" x14ac:dyDescent="0.35">
      <c r="H1418" s="21"/>
    </row>
    <row r="1419" spans="8:8" x14ac:dyDescent="0.35">
      <c r="H1419" s="21"/>
    </row>
    <row r="1420" spans="8:8" x14ac:dyDescent="0.35">
      <c r="H1420" s="21"/>
    </row>
    <row r="1421" spans="8:8" x14ac:dyDescent="0.35">
      <c r="H1421" s="21"/>
    </row>
    <row r="1422" spans="8:8" x14ac:dyDescent="0.35">
      <c r="H1422" s="21"/>
    </row>
    <row r="1423" spans="8:8" x14ac:dyDescent="0.35">
      <c r="H1423" s="21"/>
    </row>
    <row r="1424" spans="8:8" x14ac:dyDescent="0.35">
      <c r="H1424" s="21"/>
    </row>
    <row r="1425" spans="8:8" x14ac:dyDescent="0.35">
      <c r="H1425" s="21"/>
    </row>
    <row r="1426" spans="8:8" x14ac:dyDescent="0.35">
      <c r="H1426" s="21"/>
    </row>
    <row r="1427" spans="8:8" x14ac:dyDescent="0.35">
      <c r="H1427" s="21"/>
    </row>
    <row r="1428" spans="8:8" x14ac:dyDescent="0.35">
      <c r="H1428" s="21"/>
    </row>
    <row r="1429" spans="8:8" x14ac:dyDescent="0.35">
      <c r="H1429" s="21"/>
    </row>
    <row r="1430" spans="8:8" x14ac:dyDescent="0.35">
      <c r="H1430" s="21"/>
    </row>
    <row r="1431" spans="8:8" x14ac:dyDescent="0.35">
      <c r="H1431" s="21"/>
    </row>
    <row r="1432" spans="8:8" x14ac:dyDescent="0.35">
      <c r="H1432" s="21"/>
    </row>
    <row r="1433" spans="8:8" x14ac:dyDescent="0.35">
      <c r="H1433" s="21"/>
    </row>
    <row r="1434" spans="8:8" x14ac:dyDescent="0.35">
      <c r="H1434" s="21"/>
    </row>
    <row r="1435" spans="8:8" x14ac:dyDescent="0.35">
      <c r="H1435" s="21"/>
    </row>
    <row r="1436" spans="8:8" x14ac:dyDescent="0.35">
      <c r="H1436" s="21"/>
    </row>
    <row r="1437" spans="8:8" x14ac:dyDescent="0.35">
      <c r="H1437" s="21"/>
    </row>
    <row r="1438" spans="8:8" x14ac:dyDescent="0.35">
      <c r="H1438" s="21"/>
    </row>
    <row r="1439" spans="8:8" x14ac:dyDescent="0.35">
      <c r="H1439" s="21"/>
    </row>
    <row r="1440" spans="8:8" x14ac:dyDescent="0.35">
      <c r="H1440" s="21"/>
    </row>
    <row r="1441" spans="8:8" x14ac:dyDescent="0.35">
      <c r="H1441" s="21"/>
    </row>
    <row r="1442" spans="8:8" x14ac:dyDescent="0.35">
      <c r="H1442" s="21"/>
    </row>
    <row r="1443" spans="8:8" x14ac:dyDescent="0.35">
      <c r="H1443" s="21"/>
    </row>
    <row r="1444" spans="8:8" x14ac:dyDescent="0.35">
      <c r="H1444" s="21"/>
    </row>
    <row r="1445" spans="8:8" x14ac:dyDescent="0.35">
      <c r="H1445" s="21"/>
    </row>
    <row r="1446" spans="8:8" x14ac:dyDescent="0.35">
      <c r="H1446" s="21"/>
    </row>
    <row r="1447" spans="8:8" x14ac:dyDescent="0.35">
      <c r="H1447" s="21"/>
    </row>
    <row r="1448" spans="8:8" x14ac:dyDescent="0.35">
      <c r="H1448" s="21"/>
    </row>
    <row r="1449" spans="8:8" x14ac:dyDescent="0.35">
      <c r="H1449" s="21"/>
    </row>
    <row r="1450" spans="8:8" x14ac:dyDescent="0.35">
      <c r="H1450" s="21"/>
    </row>
    <row r="1451" spans="8:8" x14ac:dyDescent="0.35">
      <c r="H1451" s="21"/>
    </row>
    <row r="1452" spans="8:8" x14ac:dyDescent="0.35">
      <c r="H1452" s="21"/>
    </row>
    <row r="1453" spans="8:8" x14ac:dyDescent="0.35">
      <c r="H1453" s="21"/>
    </row>
    <row r="1454" spans="8:8" x14ac:dyDescent="0.35">
      <c r="H1454" s="21"/>
    </row>
    <row r="1455" spans="8:8" x14ac:dyDescent="0.35">
      <c r="H1455" s="21"/>
    </row>
    <row r="1456" spans="8:8" x14ac:dyDescent="0.35">
      <c r="H1456" s="21"/>
    </row>
    <row r="1457" spans="8:8" x14ac:dyDescent="0.35">
      <c r="H1457" s="21"/>
    </row>
    <row r="1458" spans="8:8" x14ac:dyDescent="0.35">
      <c r="H1458" s="21"/>
    </row>
    <row r="1459" spans="8:8" x14ac:dyDescent="0.35">
      <c r="H1459" s="21"/>
    </row>
    <row r="1460" spans="8:8" x14ac:dyDescent="0.35">
      <c r="H1460" s="21"/>
    </row>
    <row r="1461" spans="8:8" x14ac:dyDescent="0.35">
      <c r="H1461" s="21"/>
    </row>
    <row r="1462" spans="8:8" x14ac:dyDescent="0.35">
      <c r="H1462" s="21"/>
    </row>
    <row r="1463" spans="8:8" x14ac:dyDescent="0.35">
      <c r="H1463" s="21"/>
    </row>
    <row r="1464" spans="8:8" x14ac:dyDescent="0.35">
      <c r="H1464" s="21"/>
    </row>
    <row r="1465" spans="8:8" x14ac:dyDescent="0.35">
      <c r="H1465" s="21"/>
    </row>
    <row r="1466" spans="8:8" x14ac:dyDescent="0.35">
      <c r="H1466" s="21"/>
    </row>
    <row r="1467" spans="8:8" x14ac:dyDescent="0.35">
      <c r="H1467" s="21"/>
    </row>
    <row r="1468" spans="8:8" x14ac:dyDescent="0.35">
      <c r="H1468" s="21"/>
    </row>
    <row r="1469" spans="8:8" x14ac:dyDescent="0.35">
      <c r="H1469" s="21"/>
    </row>
    <row r="1470" spans="8:8" x14ac:dyDescent="0.35">
      <c r="H1470" s="21"/>
    </row>
    <row r="1471" spans="8:8" x14ac:dyDescent="0.35">
      <c r="H1471" s="21"/>
    </row>
    <row r="1472" spans="8:8" x14ac:dyDescent="0.35">
      <c r="H1472" s="21"/>
    </row>
    <row r="1473" spans="8:8" x14ac:dyDescent="0.35">
      <c r="H1473" s="21"/>
    </row>
    <row r="1474" spans="8:8" x14ac:dyDescent="0.35">
      <c r="H1474" s="21"/>
    </row>
    <row r="1475" spans="8:8" x14ac:dyDescent="0.35">
      <c r="H1475" s="21"/>
    </row>
    <row r="1476" spans="8:8" x14ac:dyDescent="0.35">
      <c r="H1476" s="21"/>
    </row>
    <row r="1477" spans="8:8" x14ac:dyDescent="0.35">
      <c r="H1477" s="21"/>
    </row>
    <row r="1478" spans="8:8" x14ac:dyDescent="0.35">
      <c r="H1478" s="21"/>
    </row>
    <row r="1479" spans="8:8" x14ac:dyDescent="0.35">
      <c r="H1479" s="21"/>
    </row>
    <row r="1480" spans="8:8" x14ac:dyDescent="0.35">
      <c r="H1480" s="21"/>
    </row>
    <row r="1481" spans="8:8" x14ac:dyDescent="0.35">
      <c r="H1481" s="21"/>
    </row>
    <row r="1482" spans="8:8" x14ac:dyDescent="0.35">
      <c r="H1482" s="21"/>
    </row>
    <row r="1483" spans="8:8" x14ac:dyDescent="0.35">
      <c r="H1483" s="21"/>
    </row>
    <row r="1484" spans="8:8" x14ac:dyDescent="0.35">
      <c r="H1484" s="21"/>
    </row>
    <row r="1485" spans="8:8" x14ac:dyDescent="0.35">
      <c r="H1485" s="21"/>
    </row>
    <row r="1486" spans="8:8" x14ac:dyDescent="0.35">
      <c r="H1486" s="21"/>
    </row>
    <row r="1487" spans="8:8" x14ac:dyDescent="0.35">
      <c r="H1487" s="21"/>
    </row>
    <row r="1488" spans="8:8" x14ac:dyDescent="0.35">
      <c r="H1488" s="21"/>
    </row>
    <row r="1489" spans="8:8" x14ac:dyDescent="0.35">
      <c r="H1489" s="21"/>
    </row>
    <row r="1490" spans="8:8" x14ac:dyDescent="0.35">
      <c r="H1490" s="21"/>
    </row>
    <row r="1491" spans="8:8" x14ac:dyDescent="0.35">
      <c r="H1491" s="21"/>
    </row>
    <row r="1492" spans="8:8" x14ac:dyDescent="0.35">
      <c r="H1492" s="21"/>
    </row>
    <row r="1493" spans="8:8" x14ac:dyDescent="0.35">
      <c r="H1493" s="21"/>
    </row>
    <row r="1494" spans="8:8" x14ac:dyDescent="0.35">
      <c r="H1494" s="21"/>
    </row>
    <row r="1495" spans="8:8" x14ac:dyDescent="0.35">
      <c r="H1495" s="21"/>
    </row>
    <row r="1496" spans="8:8" x14ac:dyDescent="0.35">
      <c r="H1496" s="21"/>
    </row>
    <row r="1497" spans="8:8" x14ac:dyDescent="0.35">
      <c r="H1497" s="21"/>
    </row>
    <row r="1498" spans="8:8" x14ac:dyDescent="0.35">
      <c r="H1498" s="21"/>
    </row>
    <row r="1499" spans="8:8" x14ac:dyDescent="0.35">
      <c r="H1499" s="21"/>
    </row>
    <row r="1500" spans="8:8" x14ac:dyDescent="0.35">
      <c r="H1500" s="21"/>
    </row>
    <row r="1501" spans="8:8" x14ac:dyDescent="0.35">
      <c r="H1501" s="21"/>
    </row>
    <row r="1502" spans="8:8" x14ac:dyDescent="0.35">
      <c r="H1502" s="21"/>
    </row>
    <row r="1503" spans="8:8" x14ac:dyDescent="0.35">
      <c r="H1503" s="21"/>
    </row>
    <row r="1504" spans="8:8" x14ac:dyDescent="0.35">
      <c r="H1504" s="21"/>
    </row>
    <row r="1505" spans="8:8" x14ac:dyDescent="0.35">
      <c r="H1505" s="21"/>
    </row>
    <row r="1506" spans="8:8" x14ac:dyDescent="0.35">
      <c r="H1506" s="21"/>
    </row>
    <row r="1507" spans="8:8" x14ac:dyDescent="0.35">
      <c r="H1507" s="21"/>
    </row>
    <row r="1508" spans="8:8" x14ac:dyDescent="0.35">
      <c r="H1508" s="21"/>
    </row>
    <row r="1509" spans="8:8" x14ac:dyDescent="0.35">
      <c r="H1509" s="21"/>
    </row>
    <row r="1510" spans="8:8" x14ac:dyDescent="0.35">
      <c r="H1510" s="21"/>
    </row>
    <row r="1511" spans="8:8" x14ac:dyDescent="0.35">
      <c r="H1511" s="21"/>
    </row>
    <row r="1512" spans="8:8" x14ac:dyDescent="0.35">
      <c r="H1512" s="21"/>
    </row>
    <row r="1513" spans="8:8" x14ac:dyDescent="0.35">
      <c r="H1513" s="21"/>
    </row>
    <row r="1514" spans="8:8" x14ac:dyDescent="0.35">
      <c r="H1514" s="21"/>
    </row>
    <row r="1515" spans="8:8" x14ac:dyDescent="0.35">
      <c r="H1515" s="21"/>
    </row>
    <row r="1516" spans="8:8" x14ac:dyDescent="0.35">
      <c r="H1516" s="21"/>
    </row>
    <row r="1517" spans="8:8" x14ac:dyDescent="0.35">
      <c r="H1517" s="21"/>
    </row>
    <row r="1518" spans="8:8" x14ac:dyDescent="0.35">
      <c r="H1518" s="21"/>
    </row>
    <row r="1519" spans="8:8" x14ac:dyDescent="0.35">
      <c r="H1519" s="21"/>
    </row>
    <row r="1520" spans="8:8" x14ac:dyDescent="0.35">
      <c r="H1520" s="21"/>
    </row>
    <row r="1521" spans="8:8" x14ac:dyDescent="0.35">
      <c r="H1521" s="21"/>
    </row>
    <row r="1522" spans="8:8" x14ac:dyDescent="0.35">
      <c r="H1522" s="21"/>
    </row>
    <row r="1523" spans="8:8" x14ac:dyDescent="0.35">
      <c r="H1523" s="21"/>
    </row>
    <row r="1524" spans="8:8" x14ac:dyDescent="0.35">
      <c r="H1524" s="21"/>
    </row>
    <row r="1525" spans="8:8" x14ac:dyDescent="0.35">
      <c r="H1525" s="21"/>
    </row>
    <row r="1526" spans="8:8" x14ac:dyDescent="0.35">
      <c r="H1526" s="21"/>
    </row>
    <row r="1527" spans="8:8" x14ac:dyDescent="0.35">
      <c r="H1527" s="21"/>
    </row>
    <row r="1528" spans="8:8" x14ac:dyDescent="0.35">
      <c r="H1528" s="21"/>
    </row>
    <row r="1529" spans="8:8" x14ac:dyDescent="0.35">
      <c r="H1529" s="21"/>
    </row>
    <row r="1530" spans="8:8" x14ac:dyDescent="0.35">
      <c r="H1530" s="21"/>
    </row>
    <row r="1531" spans="8:8" x14ac:dyDescent="0.35">
      <c r="H1531" s="21"/>
    </row>
    <row r="1532" spans="8:8" x14ac:dyDescent="0.35">
      <c r="H1532" s="21"/>
    </row>
    <row r="1533" spans="8:8" x14ac:dyDescent="0.35">
      <c r="H1533" s="21"/>
    </row>
    <row r="1534" spans="8:8" x14ac:dyDescent="0.35">
      <c r="H1534" s="21"/>
    </row>
    <row r="1535" spans="8:8" x14ac:dyDescent="0.35">
      <c r="H1535" s="21"/>
    </row>
    <row r="1536" spans="8:8" x14ac:dyDescent="0.35">
      <c r="H1536" s="21"/>
    </row>
    <row r="1537" spans="8:8" x14ac:dyDescent="0.35">
      <c r="H1537" s="21"/>
    </row>
    <row r="1538" spans="8:8" x14ac:dyDescent="0.35">
      <c r="H1538" s="21"/>
    </row>
    <row r="1539" spans="8:8" x14ac:dyDescent="0.35">
      <c r="H1539" s="21"/>
    </row>
    <row r="1540" spans="8:8" x14ac:dyDescent="0.35">
      <c r="H1540" s="21"/>
    </row>
    <row r="1541" spans="8:8" x14ac:dyDescent="0.35">
      <c r="H1541" s="21"/>
    </row>
    <row r="1542" spans="8:8" x14ac:dyDescent="0.35">
      <c r="H1542" s="21"/>
    </row>
    <row r="1543" spans="8:8" x14ac:dyDescent="0.35">
      <c r="H1543" s="21"/>
    </row>
    <row r="1544" spans="8:8" x14ac:dyDescent="0.35">
      <c r="H1544" s="21"/>
    </row>
    <row r="1545" spans="8:8" x14ac:dyDescent="0.35">
      <c r="H1545" s="21"/>
    </row>
    <row r="1546" spans="8:8" x14ac:dyDescent="0.35">
      <c r="H1546" s="21"/>
    </row>
    <row r="1547" spans="8:8" x14ac:dyDescent="0.35">
      <c r="H1547" s="21"/>
    </row>
    <row r="1548" spans="8:8" x14ac:dyDescent="0.35">
      <c r="H1548" s="21"/>
    </row>
    <row r="1549" spans="8:8" x14ac:dyDescent="0.35">
      <c r="H1549" s="21"/>
    </row>
    <row r="1550" spans="8:8" x14ac:dyDescent="0.35">
      <c r="H1550" s="21"/>
    </row>
    <row r="1551" spans="8:8" x14ac:dyDescent="0.35">
      <c r="H1551" s="21"/>
    </row>
    <row r="1552" spans="8:8" x14ac:dyDescent="0.35">
      <c r="H1552" s="21"/>
    </row>
    <row r="1553" spans="8:8" x14ac:dyDescent="0.35">
      <c r="H1553" s="21"/>
    </row>
    <row r="1554" spans="8:8" x14ac:dyDescent="0.35">
      <c r="H1554" s="21"/>
    </row>
    <row r="1555" spans="8:8" x14ac:dyDescent="0.35">
      <c r="H1555" s="21"/>
    </row>
    <row r="1556" spans="8:8" x14ac:dyDescent="0.35">
      <c r="H1556" s="21"/>
    </row>
    <row r="1557" spans="8:8" x14ac:dyDescent="0.35">
      <c r="H1557" s="21"/>
    </row>
    <row r="1558" spans="8:8" x14ac:dyDescent="0.35">
      <c r="H1558" s="21"/>
    </row>
    <row r="1559" spans="8:8" x14ac:dyDescent="0.35">
      <c r="H1559" s="21"/>
    </row>
    <row r="1560" spans="8:8" x14ac:dyDescent="0.35">
      <c r="H1560" s="21"/>
    </row>
    <row r="1561" spans="8:8" x14ac:dyDescent="0.35">
      <c r="H1561" s="21"/>
    </row>
    <row r="1562" spans="8:8" x14ac:dyDescent="0.35">
      <c r="H1562" s="21"/>
    </row>
    <row r="1563" spans="8:8" x14ac:dyDescent="0.35">
      <c r="H1563" s="21"/>
    </row>
    <row r="1564" spans="8:8" x14ac:dyDescent="0.35">
      <c r="H1564" s="21"/>
    </row>
    <row r="1565" spans="8:8" x14ac:dyDescent="0.35">
      <c r="H1565" s="21"/>
    </row>
    <row r="1566" spans="8:8" x14ac:dyDescent="0.35">
      <c r="H1566" s="21"/>
    </row>
    <row r="1567" spans="8:8" x14ac:dyDescent="0.35">
      <c r="H1567" s="21"/>
    </row>
    <row r="1568" spans="8:8" x14ac:dyDescent="0.35">
      <c r="H1568" s="21"/>
    </row>
    <row r="1569" spans="8:8" x14ac:dyDescent="0.35">
      <c r="H1569" s="21"/>
    </row>
    <row r="1570" spans="8:8" x14ac:dyDescent="0.35">
      <c r="H1570" s="21"/>
    </row>
    <row r="1571" spans="8:8" x14ac:dyDescent="0.35">
      <c r="H1571" s="21"/>
    </row>
    <row r="1572" spans="8:8" x14ac:dyDescent="0.35">
      <c r="H1572" s="21"/>
    </row>
    <row r="1573" spans="8:8" x14ac:dyDescent="0.35">
      <c r="H1573" s="21"/>
    </row>
    <row r="1574" spans="8:8" x14ac:dyDescent="0.35">
      <c r="H1574" s="21"/>
    </row>
    <row r="1575" spans="8:8" x14ac:dyDescent="0.35">
      <c r="H1575" s="21"/>
    </row>
    <row r="1576" spans="8:8" x14ac:dyDescent="0.35">
      <c r="H1576" s="21"/>
    </row>
    <row r="1577" spans="8:8" x14ac:dyDescent="0.35">
      <c r="H1577" s="21"/>
    </row>
    <row r="1578" spans="8:8" x14ac:dyDescent="0.35">
      <c r="H1578" s="21"/>
    </row>
    <row r="1579" spans="8:8" x14ac:dyDescent="0.35">
      <c r="H1579" s="21"/>
    </row>
    <row r="1580" spans="8:8" x14ac:dyDescent="0.35">
      <c r="H1580" s="21"/>
    </row>
    <row r="1581" spans="8:8" x14ac:dyDescent="0.35">
      <c r="H1581" s="21"/>
    </row>
    <row r="1582" spans="8:8" x14ac:dyDescent="0.35">
      <c r="H1582" s="21"/>
    </row>
    <row r="1583" spans="8:8" x14ac:dyDescent="0.35">
      <c r="H1583" s="21"/>
    </row>
    <row r="1584" spans="8:8" x14ac:dyDescent="0.35">
      <c r="H1584" s="21"/>
    </row>
    <row r="1585" spans="8:8" x14ac:dyDescent="0.35">
      <c r="H1585" s="21"/>
    </row>
    <row r="1586" spans="8:8" x14ac:dyDescent="0.35">
      <c r="H1586" s="21"/>
    </row>
    <row r="1587" spans="8:8" x14ac:dyDescent="0.35">
      <c r="H1587" s="21"/>
    </row>
    <row r="1588" spans="8:8" x14ac:dyDescent="0.35">
      <c r="H1588" s="21"/>
    </row>
    <row r="1589" spans="8:8" x14ac:dyDescent="0.35">
      <c r="H1589" s="21"/>
    </row>
    <row r="1590" spans="8:8" x14ac:dyDescent="0.35">
      <c r="H1590" s="21"/>
    </row>
    <row r="1591" spans="8:8" x14ac:dyDescent="0.35">
      <c r="H1591" s="21"/>
    </row>
    <row r="1592" spans="8:8" x14ac:dyDescent="0.35">
      <c r="H1592" s="21"/>
    </row>
    <row r="1593" spans="8:8" x14ac:dyDescent="0.35">
      <c r="H1593" s="21"/>
    </row>
    <row r="1594" spans="8:8" x14ac:dyDescent="0.35">
      <c r="H1594" s="21"/>
    </row>
    <row r="1595" spans="8:8" x14ac:dyDescent="0.35">
      <c r="H1595" s="21"/>
    </row>
    <row r="1596" spans="8:8" x14ac:dyDescent="0.35">
      <c r="H1596" s="21"/>
    </row>
    <row r="1597" spans="8:8" x14ac:dyDescent="0.35">
      <c r="H1597" s="21"/>
    </row>
    <row r="1598" spans="8:8" x14ac:dyDescent="0.35">
      <c r="H1598" s="21"/>
    </row>
    <row r="1599" spans="8:8" x14ac:dyDescent="0.35">
      <c r="H1599" s="21"/>
    </row>
    <row r="1600" spans="8:8" x14ac:dyDescent="0.35">
      <c r="H1600" s="21"/>
    </row>
    <row r="1601" spans="8:8" x14ac:dyDescent="0.35">
      <c r="H1601" s="21"/>
    </row>
    <row r="1602" spans="8:8" x14ac:dyDescent="0.35">
      <c r="H1602" s="21"/>
    </row>
    <row r="1603" spans="8:8" x14ac:dyDescent="0.35">
      <c r="H1603" s="21"/>
    </row>
    <row r="1604" spans="8:8" x14ac:dyDescent="0.35">
      <c r="H1604" s="21"/>
    </row>
    <row r="1605" spans="8:8" x14ac:dyDescent="0.35">
      <c r="H1605" s="21"/>
    </row>
    <row r="1606" spans="8:8" x14ac:dyDescent="0.35">
      <c r="H1606" s="21"/>
    </row>
    <row r="1607" spans="8:8" x14ac:dyDescent="0.35">
      <c r="H1607" s="21"/>
    </row>
    <row r="1608" spans="8:8" x14ac:dyDescent="0.35">
      <c r="H1608" s="21"/>
    </row>
    <row r="1609" spans="8:8" x14ac:dyDescent="0.35">
      <c r="H1609" s="21"/>
    </row>
    <row r="1610" spans="8:8" x14ac:dyDescent="0.35">
      <c r="H1610" s="21"/>
    </row>
    <row r="1611" spans="8:8" x14ac:dyDescent="0.35">
      <c r="H1611" s="21"/>
    </row>
    <row r="1612" spans="8:8" x14ac:dyDescent="0.35">
      <c r="H1612" s="21"/>
    </row>
    <row r="1613" spans="8:8" x14ac:dyDescent="0.35">
      <c r="H1613" s="21"/>
    </row>
    <row r="1614" spans="8:8" x14ac:dyDescent="0.35">
      <c r="H1614" s="21"/>
    </row>
    <row r="1615" spans="8:8" x14ac:dyDescent="0.35">
      <c r="H1615" s="21"/>
    </row>
    <row r="1616" spans="8:8" x14ac:dyDescent="0.35">
      <c r="H1616" s="21"/>
    </row>
    <row r="1617" spans="8:8" x14ac:dyDescent="0.35">
      <c r="H1617" s="21"/>
    </row>
    <row r="1618" spans="8:8" x14ac:dyDescent="0.35">
      <c r="H1618" s="21"/>
    </row>
    <row r="1619" spans="8:8" x14ac:dyDescent="0.35">
      <c r="H1619" s="21"/>
    </row>
    <row r="1620" spans="8:8" x14ac:dyDescent="0.35">
      <c r="H1620" s="21"/>
    </row>
    <row r="1621" spans="8:8" x14ac:dyDescent="0.35">
      <c r="H1621" s="21"/>
    </row>
    <row r="1622" spans="8:8" x14ac:dyDescent="0.35">
      <c r="H1622" s="21"/>
    </row>
    <row r="1623" spans="8:8" x14ac:dyDescent="0.35">
      <c r="H1623" s="21"/>
    </row>
    <row r="1624" spans="8:8" x14ac:dyDescent="0.35">
      <c r="H1624" s="21"/>
    </row>
    <row r="1625" spans="8:8" x14ac:dyDescent="0.35">
      <c r="H1625" s="21"/>
    </row>
    <row r="1626" spans="8:8" x14ac:dyDescent="0.35">
      <c r="H1626" s="21"/>
    </row>
    <row r="1627" spans="8:8" x14ac:dyDescent="0.35">
      <c r="H1627" s="21"/>
    </row>
    <row r="1628" spans="8:8" x14ac:dyDescent="0.35">
      <c r="H1628" s="21"/>
    </row>
    <row r="1629" spans="8:8" x14ac:dyDescent="0.35">
      <c r="H1629" s="21"/>
    </row>
    <row r="1630" spans="8:8" x14ac:dyDescent="0.35">
      <c r="H1630" s="21"/>
    </row>
    <row r="1631" spans="8:8" x14ac:dyDescent="0.35">
      <c r="H1631" s="21"/>
    </row>
    <row r="1632" spans="8:8" x14ac:dyDescent="0.35">
      <c r="H1632" s="21"/>
    </row>
    <row r="1633" spans="8:8" x14ac:dyDescent="0.35">
      <c r="H1633" s="21"/>
    </row>
    <row r="1634" spans="8:8" x14ac:dyDescent="0.35">
      <c r="H1634" s="21"/>
    </row>
    <row r="1635" spans="8:8" x14ac:dyDescent="0.35">
      <c r="H1635" s="21"/>
    </row>
    <row r="1636" spans="8:8" x14ac:dyDescent="0.35">
      <c r="H1636" s="21"/>
    </row>
    <row r="1637" spans="8:8" x14ac:dyDescent="0.35">
      <c r="H1637" s="21"/>
    </row>
    <row r="1638" spans="8:8" x14ac:dyDescent="0.35">
      <c r="H1638" s="21"/>
    </row>
    <row r="1639" spans="8:8" x14ac:dyDescent="0.35">
      <c r="H1639" s="21"/>
    </row>
    <row r="1640" spans="8:8" x14ac:dyDescent="0.35">
      <c r="H1640" s="21"/>
    </row>
    <row r="1641" spans="8:8" x14ac:dyDescent="0.35">
      <c r="H1641" s="21"/>
    </row>
    <row r="1642" spans="8:8" x14ac:dyDescent="0.35">
      <c r="H1642" s="21"/>
    </row>
    <row r="1643" spans="8:8" x14ac:dyDescent="0.35">
      <c r="H1643" s="21"/>
    </row>
    <row r="1644" spans="8:8" x14ac:dyDescent="0.35">
      <c r="H1644" s="21"/>
    </row>
    <row r="1645" spans="8:8" x14ac:dyDescent="0.35">
      <c r="H1645" s="21"/>
    </row>
    <row r="1646" spans="8:8" x14ac:dyDescent="0.35">
      <c r="H1646" s="21"/>
    </row>
    <row r="1647" spans="8:8" x14ac:dyDescent="0.35">
      <c r="H1647" s="21"/>
    </row>
    <row r="1648" spans="8:8" x14ac:dyDescent="0.35">
      <c r="H1648" s="21"/>
    </row>
    <row r="1649" spans="8:8" x14ac:dyDescent="0.35">
      <c r="H1649" s="21"/>
    </row>
    <row r="1650" spans="8:8" x14ac:dyDescent="0.35">
      <c r="H1650" s="21"/>
    </row>
    <row r="1651" spans="8:8" x14ac:dyDescent="0.35">
      <c r="H1651" s="21"/>
    </row>
    <row r="1652" spans="8:8" x14ac:dyDescent="0.35">
      <c r="H1652" s="21"/>
    </row>
    <row r="1653" spans="8:8" x14ac:dyDescent="0.35">
      <c r="H1653" s="21"/>
    </row>
    <row r="1654" spans="8:8" x14ac:dyDescent="0.35">
      <c r="H1654" s="21"/>
    </row>
    <row r="1655" spans="8:8" x14ac:dyDescent="0.35">
      <c r="H1655" s="21"/>
    </row>
    <row r="1656" spans="8:8" x14ac:dyDescent="0.35">
      <c r="H1656" s="21"/>
    </row>
    <row r="1657" spans="8:8" x14ac:dyDescent="0.35">
      <c r="H1657" s="21"/>
    </row>
    <row r="1658" spans="8:8" x14ac:dyDescent="0.35">
      <c r="H1658" s="21"/>
    </row>
    <row r="1659" spans="8:8" x14ac:dyDescent="0.35">
      <c r="H1659" s="21"/>
    </row>
    <row r="1660" spans="8:8" x14ac:dyDescent="0.35">
      <c r="H1660" s="21"/>
    </row>
    <row r="1661" spans="8:8" x14ac:dyDescent="0.35">
      <c r="H1661" s="21"/>
    </row>
    <row r="1662" spans="8:8" x14ac:dyDescent="0.35">
      <c r="H1662" s="21"/>
    </row>
    <row r="1663" spans="8:8" x14ac:dyDescent="0.35">
      <c r="H1663" s="21"/>
    </row>
    <row r="1664" spans="8:8" x14ac:dyDescent="0.35">
      <c r="H1664" s="21"/>
    </row>
    <row r="1665" spans="8:8" x14ac:dyDescent="0.35">
      <c r="H1665" s="21"/>
    </row>
    <row r="1666" spans="8:8" x14ac:dyDescent="0.35">
      <c r="H1666" s="21"/>
    </row>
    <row r="1667" spans="8:8" x14ac:dyDescent="0.35">
      <c r="H1667" s="21"/>
    </row>
    <row r="1668" spans="8:8" x14ac:dyDescent="0.35">
      <c r="H1668" s="21"/>
    </row>
    <row r="1669" spans="8:8" x14ac:dyDescent="0.35">
      <c r="H1669" s="21"/>
    </row>
    <row r="1670" spans="8:8" x14ac:dyDescent="0.35">
      <c r="H1670" s="21"/>
    </row>
    <row r="1671" spans="8:8" x14ac:dyDescent="0.35">
      <c r="H1671" s="21"/>
    </row>
    <row r="1672" spans="8:8" x14ac:dyDescent="0.35">
      <c r="H1672" s="21"/>
    </row>
    <row r="1673" spans="8:8" x14ac:dyDescent="0.35">
      <c r="H1673" s="21"/>
    </row>
    <row r="1674" spans="8:8" x14ac:dyDescent="0.35">
      <c r="H1674" s="21"/>
    </row>
    <row r="1675" spans="8:8" x14ac:dyDescent="0.35">
      <c r="H1675" s="21"/>
    </row>
    <row r="1676" spans="8:8" x14ac:dyDescent="0.35">
      <c r="H1676" s="21"/>
    </row>
    <row r="1677" spans="8:8" x14ac:dyDescent="0.35">
      <c r="H1677" s="21"/>
    </row>
    <row r="1678" spans="8:8" x14ac:dyDescent="0.35">
      <c r="H1678" s="21"/>
    </row>
    <row r="1679" spans="8:8" x14ac:dyDescent="0.35">
      <c r="H1679" s="21"/>
    </row>
    <row r="1680" spans="8:8" x14ac:dyDescent="0.35">
      <c r="H1680" s="21"/>
    </row>
    <row r="1681" spans="8:8" x14ac:dyDescent="0.35">
      <c r="H1681" s="21"/>
    </row>
    <row r="1682" spans="8:8" x14ac:dyDescent="0.35">
      <c r="H1682" s="21"/>
    </row>
    <row r="1683" spans="8:8" x14ac:dyDescent="0.35">
      <c r="H1683" s="21"/>
    </row>
    <row r="1684" spans="8:8" x14ac:dyDescent="0.35">
      <c r="H1684" s="21"/>
    </row>
    <row r="1685" spans="8:8" x14ac:dyDescent="0.35">
      <c r="H1685" s="21"/>
    </row>
    <row r="1686" spans="8:8" x14ac:dyDescent="0.35">
      <c r="H1686" s="21"/>
    </row>
    <row r="1687" spans="8:8" x14ac:dyDescent="0.35">
      <c r="H1687" s="21"/>
    </row>
    <row r="1688" spans="8:8" x14ac:dyDescent="0.35">
      <c r="H1688" s="21"/>
    </row>
    <row r="1689" spans="8:8" x14ac:dyDescent="0.35">
      <c r="H1689" s="21"/>
    </row>
    <row r="1690" spans="8:8" x14ac:dyDescent="0.35">
      <c r="H1690" s="21"/>
    </row>
    <row r="1691" spans="8:8" x14ac:dyDescent="0.35">
      <c r="H1691" s="21"/>
    </row>
    <row r="1692" spans="8:8" x14ac:dyDescent="0.35">
      <c r="H1692" s="21"/>
    </row>
    <row r="1693" spans="8:8" x14ac:dyDescent="0.35">
      <c r="H1693" s="21"/>
    </row>
    <row r="1694" spans="8:8" x14ac:dyDescent="0.35">
      <c r="H1694" s="21"/>
    </row>
    <row r="1695" spans="8:8" x14ac:dyDescent="0.35">
      <c r="H1695" s="21"/>
    </row>
    <row r="1696" spans="8:8" x14ac:dyDescent="0.35">
      <c r="H1696" s="21"/>
    </row>
    <row r="1697" spans="8:8" x14ac:dyDescent="0.35">
      <c r="H1697" s="21"/>
    </row>
    <row r="1698" spans="8:8" x14ac:dyDescent="0.35">
      <c r="H1698" s="21"/>
    </row>
    <row r="1699" spans="8:8" x14ac:dyDescent="0.35">
      <c r="H1699" s="21"/>
    </row>
    <row r="1700" spans="8:8" x14ac:dyDescent="0.35">
      <c r="H1700" s="21"/>
    </row>
    <row r="1701" spans="8:8" x14ac:dyDescent="0.35">
      <c r="H1701" s="21"/>
    </row>
    <row r="1702" spans="8:8" x14ac:dyDescent="0.35">
      <c r="H1702" s="21"/>
    </row>
    <row r="1703" spans="8:8" x14ac:dyDescent="0.35">
      <c r="H1703" s="21"/>
    </row>
    <row r="1704" spans="8:8" x14ac:dyDescent="0.35">
      <c r="H1704" s="21"/>
    </row>
    <row r="1705" spans="8:8" x14ac:dyDescent="0.35">
      <c r="H1705" s="21"/>
    </row>
    <row r="1706" spans="8:8" x14ac:dyDescent="0.35">
      <c r="H1706" s="21"/>
    </row>
    <row r="1707" spans="8:8" x14ac:dyDescent="0.35">
      <c r="H1707" s="21"/>
    </row>
    <row r="1708" spans="8:8" x14ac:dyDescent="0.35">
      <c r="H1708" s="21"/>
    </row>
    <row r="1709" spans="8:8" x14ac:dyDescent="0.35">
      <c r="H1709" s="21"/>
    </row>
    <row r="1710" spans="8:8" x14ac:dyDescent="0.35">
      <c r="H1710" s="21"/>
    </row>
    <row r="1711" spans="8:8" x14ac:dyDescent="0.35">
      <c r="H1711" s="21"/>
    </row>
    <row r="1712" spans="8:8" x14ac:dyDescent="0.35">
      <c r="H1712" s="21"/>
    </row>
    <row r="1713" spans="8:8" x14ac:dyDescent="0.35">
      <c r="H1713" s="21"/>
    </row>
    <row r="1714" spans="8:8" x14ac:dyDescent="0.35">
      <c r="H1714" s="21"/>
    </row>
    <row r="1715" spans="8:8" x14ac:dyDescent="0.35">
      <c r="H1715" s="21"/>
    </row>
    <row r="1716" spans="8:8" x14ac:dyDescent="0.35">
      <c r="H1716" s="21"/>
    </row>
    <row r="1717" spans="8:8" x14ac:dyDescent="0.35">
      <c r="H1717" s="21"/>
    </row>
    <row r="1718" spans="8:8" x14ac:dyDescent="0.35">
      <c r="H1718" s="21"/>
    </row>
    <row r="1719" spans="8:8" x14ac:dyDescent="0.35">
      <c r="H1719" s="21"/>
    </row>
    <row r="1720" spans="8:8" x14ac:dyDescent="0.35">
      <c r="H1720" s="21"/>
    </row>
    <row r="1721" spans="8:8" x14ac:dyDescent="0.35">
      <c r="H1721" s="21"/>
    </row>
    <row r="1722" spans="8:8" x14ac:dyDescent="0.35">
      <c r="H1722" s="21"/>
    </row>
    <row r="1723" spans="8:8" x14ac:dyDescent="0.35">
      <c r="H1723" s="21"/>
    </row>
    <row r="1724" spans="8:8" x14ac:dyDescent="0.35">
      <c r="H1724" s="21"/>
    </row>
    <row r="1725" spans="8:8" x14ac:dyDescent="0.35">
      <c r="H1725" s="21"/>
    </row>
    <row r="1726" spans="8:8" x14ac:dyDescent="0.35">
      <c r="H1726" s="21"/>
    </row>
    <row r="1727" spans="8:8" x14ac:dyDescent="0.35">
      <c r="H1727" s="21"/>
    </row>
    <row r="1728" spans="8:8" x14ac:dyDescent="0.35">
      <c r="H1728" s="21"/>
    </row>
    <row r="1729" spans="8:8" x14ac:dyDescent="0.35">
      <c r="H1729" s="21"/>
    </row>
    <row r="1730" spans="8:8" x14ac:dyDescent="0.35">
      <c r="H1730" s="21"/>
    </row>
    <row r="1731" spans="8:8" x14ac:dyDescent="0.35">
      <c r="H1731" s="21"/>
    </row>
    <row r="1732" spans="8:8" x14ac:dyDescent="0.35">
      <c r="H1732" s="21"/>
    </row>
    <row r="1733" spans="8:8" x14ac:dyDescent="0.35">
      <c r="H1733" s="21"/>
    </row>
    <row r="1734" spans="8:8" x14ac:dyDescent="0.35">
      <c r="H1734" s="21"/>
    </row>
    <row r="1735" spans="8:8" x14ac:dyDescent="0.35">
      <c r="H1735" s="21"/>
    </row>
    <row r="1736" spans="8:8" x14ac:dyDescent="0.35">
      <c r="H1736" s="21"/>
    </row>
    <row r="1737" spans="8:8" x14ac:dyDescent="0.35">
      <c r="H1737" s="21"/>
    </row>
    <row r="1738" spans="8:8" x14ac:dyDescent="0.35">
      <c r="H1738" s="21"/>
    </row>
    <row r="1739" spans="8:8" x14ac:dyDescent="0.35">
      <c r="H1739" s="21"/>
    </row>
    <row r="1740" spans="8:8" x14ac:dyDescent="0.35">
      <c r="H1740" s="21"/>
    </row>
    <row r="1741" spans="8:8" x14ac:dyDescent="0.35">
      <c r="H1741" s="21"/>
    </row>
    <row r="1742" spans="8:8" x14ac:dyDescent="0.35">
      <c r="H1742" s="21"/>
    </row>
    <row r="1743" spans="8:8" x14ac:dyDescent="0.35">
      <c r="H1743" s="21"/>
    </row>
    <row r="1744" spans="8:8" x14ac:dyDescent="0.35">
      <c r="H1744" s="21"/>
    </row>
    <row r="1745" spans="8:8" x14ac:dyDescent="0.35">
      <c r="H1745" s="21"/>
    </row>
    <row r="1746" spans="8:8" x14ac:dyDescent="0.35">
      <c r="H1746" s="21"/>
    </row>
    <row r="1747" spans="8:8" x14ac:dyDescent="0.35">
      <c r="H1747" s="21"/>
    </row>
    <row r="1748" spans="8:8" x14ac:dyDescent="0.35">
      <c r="H1748" s="21"/>
    </row>
    <row r="1749" spans="8:8" x14ac:dyDescent="0.35">
      <c r="H1749" s="21"/>
    </row>
    <row r="1750" spans="8:8" x14ac:dyDescent="0.35">
      <c r="H1750" s="21"/>
    </row>
    <row r="1751" spans="8:8" x14ac:dyDescent="0.35">
      <c r="H1751" s="21"/>
    </row>
    <row r="1752" spans="8:8" x14ac:dyDescent="0.35">
      <c r="H1752" s="21"/>
    </row>
    <row r="1753" spans="8:8" x14ac:dyDescent="0.35">
      <c r="H1753" s="21"/>
    </row>
    <row r="1754" spans="8:8" x14ac:dyDescent="0.35">
      <c r="H1754" s="21"/>
    </row>
    <row r="1755" spans="8:8" x14ac:dyDescent="0.35">
      <c r="H1755" s="21"/>
    </row>
    <row r="1756" spans="8:8" x14ac:dyDescent="0.35">
      <c r="H1756" s="21"/>
    </row>
    <row r="1757" spans="8:8" x14ac:dyDescent="0.35">
      <c r="H1757" s="21"/>
    </row>
    <row r="1758" spans="8:8" x14ac:dyDescent="0.35">
      <c r="H1758" s="21"/>
    </row>
    <row r="1759" spans="8:8" x14ac:dyDescent="0.35">
      <c r="H1759" s="21"/>
    </row>
    <row r="1760" spans="8:8" x14ac:dyDescent="0.35">
      <c r="H1760" s="21"/>
    </row>
    <row r="1761" spans="8:8" x14ac:dyDescent="0.35">
      <c r="H1761" s="21"/>
    </row>
    <row r="1762" spans="8:8" x14ac:dyDescent="0.35">
      <c r="H1762" s="21"/>
    </row>
    <row r="1763" spans="8:8" x14ac:dyDescent="0.35">
      <c r="H1763" s="21"/>
    </row>
    <row r="1764" spans="8:8" x14ac:dyDescent="0.35">
      <c r="H1764" s="21"/>
    </row>
    <row r="1765" spans="8:8" x14ac:dyDescent="0.35">
      <c r="H1765" s="21"/>
    </row>
    <row r="1766" spans="8:8" x14ac:dyDescent="0.35">
      <c r="H1766" s="21"/>
    </row>
    <row r="1767" spans="8:8" x14ac:dyDescent="0.35">
      <c r="H1767" s="21"/>
    </row>
    <row r="1768" spans="8:8" x14ac:dyDescent="0.35">
      <c r="H1768" s="21"/>
    </row>
    <row r="1769" spans="8:8" x14ac:dyDescent="0.35">
      <c r="H1769" s="21"/>
    </row>
    <row r="1770" spans="8:8" x14ac:dyDescent="0.35">
      <c r="H1770" s="21"/>
    </row>
    <row r="1771" spans="8:8" x14ac:dyDescent="0.35">
      <c r="H1771" s="21"/>
    </row>
    <row r="1772" spans="8:8" x14ac:dyDescent="0.35">
      <c r="H1772" s="21"/>
    </row>
    <row r="1773" spans="8:8" x14ac:dyDescent="0.35">
      <c r="H1773" s="21"/>
    </row>
    <row r="1774" spans="8:8" x14ac:dyDescent="0.35">
      <c r="H1774" s="21"/>
    </row>
    <row r="1775" spans="8:8" x14ac:dyDescent="0.35">
      <c r="H1775" s="21"/>
    </row>
    <row r="1776" spans="8:8" x14ac:dyDescent="0.35">
      <c r="H1776" s="21"/>
    </row>
    <row r="1777" spans="8:8" x14ac:dyDescent="0.35">
      <c r="H1777" s="21"/>
    </row>
    <row r="1778" spans="8:8" x14ac:dyDescent="0.35">
      <c r="H1778" s="21"/>
    </row>
    <row r="1779" spans="8:8" x14ac:dyDescent="0.35">
      <c r="H1779" s="21"/>
    </row>
    <row r="1780" spans="8:8" x14ac:dyDescent="0.35">
      <c r="H1780" s="21"/>
    </row>
    <row r="1781" spans="8:8" x14ac:dyDescent="0.35">
      <c r="H1781" s="21"/>
    </row>
    <row r="1782" spans="8:8" x14ac:dyDescent="0.35">
      <c r="H1782" s="21"/>
    </row>
    <row r="1783" spans="8:8" x14ac:dyDescent="0.35">
      <c r="H1783" s="21"/>
    </row>
    <row r="1784" spans="8:8" x14ac:dyDescent="0.35">
      <c r="H1784" s="21"/>
    </row>
    <row r="1785" spans="8:8" x14ac:dyDescent="0.35">
      <c r="H1785" s="21"/>
    </row>
    <row r="1786" spans="8:8" x14ac:dyDescent="0.35">
      <c r="H1786" s="21"/>
    </row>
    <row r="1787" spans="8:8" x14ac:dyDescent="0.35">
      <c r="H1787" s="21"/>
    </row>
    <row r="1788" spans="8:8" x14ac:dyDescent="0.35">
      <c r="H1788" s="21"/>
    </row>
    <row r="1789" spans="8:8" x14ac:dyDescent="0.35">
      <c r="H1789" s="21"/>
    </row>
    <row r="1790" spans="8:8" x14ac:dyDescent="0.35">
      <c r="H1790" s="21"/>
    </row>
    <row r="1791" spans="8:8" x14ac:dyDescent="0.35">
      <c r="H1791" s="21"/>
    </row>
    <row r="1792" spans="8:8" x14ac:dyDescent="0.35">
      <c r="H1792" s="21"/>
    </row>
    <row r="1793" spans="8:8" x14ac:dyDescent="0.35">
      <c r="H1793" s="21"/>
    </row>
    <row r="1794" spans="8:8" x14ac:dyDescent="0.35">
      <c r="H1794" s="21"/>
    </row>
    <row r="1795" spans="8:8" x14ac:dyDescent="0.35">
      <c r="H1795" s="21"/>
    </row>
    <row r="1796" spans="8:8" x14ac:dyDescent="0.35">
      <c r="H1796" s="21"/>
    </row>
    <row r="1797" spans="8:8" x14ac:dyDescent="0.35">
      <c r="H1797" s="21"/>
    </row>
    <row r="1798" spans="8:8" x14ac:dyDescent="0.35">
      <c r="H1798" s="21"/>
    </row>
    <row r="1799" spans="8:8" x14ac:dyDescent="0.35">
      <c r="H1799" s="21"/>
    </row>
    <row r="1800" spans="8:8" x14ac:dyDescent="0.35">
      <c r="H1800" s="21"/>
    </row>
    <row r="1801" spans="8:8" x14ac:dyDescent="0.35">
      <c r="H1801" s="21"/>
    </row>
    <row r="1802" spans="8:8" x14ac:dyDescent="0.35">
      <c r="H1802" s="21"/>
    </row>
    <row r="1803" spans="8:8" x14ac:dyDescent="0.35">
      <c r="H1803" s="21"/>
    </row>
    <row r="1804" spans="8:8" x14ac:dyDescent="0.35">
      <c r="H1804" s="21"/>
    </row>
    <row r="1805" spans="8:8" x14ac:dyDescent="0.35">
      <c r="H1805" s="21"/>
    </row>
    <row r="1806" spans="8:8" x14ac:dyDescent="0.35">
      <c r="H1806" s="21"/>
    </row>
    <row r="1807" spans="8:8" x14ac:dyDescent="0.35">
      <c r="H1807" s="21"/>
    </row>
    <row r="1808" spans="8:8" x14ac:dyDescent="0.35">
      <c r="H1808" s="21"/>
    </row>
    <row r="1809" spans="8:8" x14ac:dyDescent="0.35">
      <c r="H1809" s="21"/>
    </row>
    <row r="1810" spans="8:8" x14ac:dyDescent="0.35">
      <c r="H1810" s="21"/>
    </row>
    <row r="1811" spans="8:8" x14ac:dyDescent="0.35">
      <c r="H1811" s="21"/>
    </row>
    <row r="1812" spans="8:8" x14ac:dyDescent="0.35">
      <c r="H1812" s="21"/>
    </row>
    <row r="1813" spans="8:8" x14ac:dyDescent="0.35">
      <c r="H1813" s="21"/>
    </row>
    <row r="1814" spans="8:8" x14ac:dyDescent="0.35">
      <c r="H1814" s="21"/>
    </row>
    <row r="1815" spans="8:8" x14ac:dyDescent="0.35">
      <c r="H1815" s="21"/>
    </row>
    <row r="1816" spans="8:8" x14ac:dyDescent="0.35">
      <c r="H1816" s="21"/>
    </row>
    <row r="1817" spans="8:8" x14ac:dyDescent="0.35">
      <c r="H1817" s="21"/>
    </row>
    <row r="1818" spans="8:8" x14ac:dyDescent="0.35">
      <c r="H1818" s="21"/>
    </row>
    <row r="1819" spans="8:8" x14ac:dyDescent="0.35">
      <c r="H1819" s="21"/>
    </row>
    <row r="1820" spans="8:8" x14ac:dyDescent="0.35">
      <c r="H1820" s="21"/>
    </row>
    <row r="1821" spans="8:8" x14ac:dyDescent="0.35">
      <c r="H1821" s="21"/>
    </row>
    <row r="1822" spans="8:8" x14ac:dyDescent="0.35">
      <c r="H1822" s="21"/>
    </row>
    <row r="1823" spans="8:8" x14ac:dyDescent="0.35">
      <c r="H1823" s="21"/>
    </row>
    <row r="1824" spans="8:8" x14ac:dyDescent="0.35">
      <c r="H1824" s="21"/>
    </row>
    <row r="1825" spans="8:8" x14ac:dyDescent="0.35">
      <c r="H1825" s="21"/>
    </row>
    <row r="1826" spans="8:8" x14ac:dyDescent="0.35">
      <c r="H1826" s="21"/>
    </row>
    <row r="1827" spans="8:8" x14ac:dyDescent="0.35">
      <c r="H1827" s="21"/>
    </row>
    <row r="1828" spans="8:8" x14ac:dyDescent="0.35">
      <c r="H1828" s="21"/>
    </row>
    <row r="1829" spans="8:8" x14ac:dyDescent="0.35">
      <c r="H1829" s="21"/>
    </row>
    <row r="1830" spans="8:8" x14ac:dyDescent="0.35">
      <c r="H1830" s="21"/>
    </row>
    <row r="1831" spans="8:8" x14ac:dyDescent="0.35">
      <c r="H1831" s="21"/>
    </row>
    <row r="1832" spans="8:8" x14ac:dyDescent="0.35">
      <c r="H1832" s="21"/>
    </row>
    <row r="1833" spans="8:8" x14ac:dyDescent="0.35">
      <c r="H1833" s="21"/>
    </row>
    <row r="1834" spans="8:8" x14ac:dyDescent="0.35">
      <c r="H1834" s="21"/>
    </row>
    <row r="1835" spans="8:8" x14ac:dyDescent="0.35">
      <c r="H1835" s="21"/>
    </row>
    <row r="1836" spans="8:8" x14ac:dyDescent="0.35">
      <c r="H1836" s="21"/>
    </row>
    <row r="1837" spans="8:8" x14ac:dyDescent="0.35">
      <c r="H1837" s="21"/>
    </row>
    <row r="1838" spans="8:8" x14ac:dyDescent="0.35">
      <c r="H1838" s="21"/>
    </row>
    <row r="1839" spans="8:8" x14ac:dyDescent="0.35">
      <c r="H1839" s="21"/>
    </row>
    <row r="1840" spans="8:8" x14ac:dyDescent="0.35">
      <c r="H1840" s="21"/>
    </row>
    <row r="1841" spans="8:8" x14ac:dyDescent="0.35">
      <c r="H1841" s="21"/>
    </row>
    <row r="1842" spans="8:8" x14ac:dyDescent="0.35">
      <c r="H1842" s="21"/>
    </row>
    <row r="1843" spans="8:8" x14ac:dyDescent="0.35">
      <c r="H1843" s="21"/>
    </row>
    <row r="1844" spans="8:8" x14ac:dyDescent="0.35">
      <c r="H1844" s="21"/>
    </row>
    <row r="1845" spans="8:8" x14ac:dyDescent="0.35">
      <c r="H1845" s="21"/>
    </row>
    <row r="1846" spans="8:8" x14ac:dyDescent="0.35">
      <c r="H1846" s="21"/>
    </row>
    <row r="1847" spans="8:8" x14ac:dyDescent="0.35">
      <c r="H1847" s="21"/>
    </row>
    <row r="1848" spans="8:8" x14ac:dyDescent="0.35">
      <c r="H1848" s="21"/>
    </row>
    <row r="1849" spans="8:8" x14ac:dyDescent="0.35">
      <c r="H1849" s="21"/>
    </row>
    <row r="1850" spans="8:8" x14ac:dyDescent="0.35">
      <c r="H1850" s="21"/>
    </row>
    <row r="1851" spans="8:8" x14ac:dyDescent="0.35">
      <c r="H1851" s="21"/>
    </row>
    <row r="1852" spans="8:8" x14ac:dyDescent="0.35">
      <c r="H1852" s="21"/>
    </row>
    <row r="1853" spans="8:8" x14ac:dyDescent="0.35">
      <c r="H1853" s="21"/>
    </row>
    <row r="1854" spans="8:8" x14ac:dyDescent="0.35">
      <c r="H1854" s="21"/>
    </row>
    <row r="1855" spans="8:8" x14ac:dyDescent="0.35">
      <c r="H1855" s="21"/>
    </row>
    <row r="1856" spans="8:8" x14ac:dyDescent="0.35">
      <c r="H1856" s="21"/>
    </row>
    <row r="1857" spans="8:8" x14ac:dyDescent="0.35">
      <c r="H1857" s="21"/>
    </row>
    <row r="1858" spans="8:8" x14ac:dyDescent="0.35">
      <c r="H1858" s="21"/>
    </row>
    <row r="1859" spans="8:8" x14ac:dyDescent="0.35">
      <c r="H1859" s="21"/>
    </row>
    <row r="1860" spans="8:8" x14ac:dyDescent="0.35">
      <c r="H1860" s="21"/>
    </row>
    <row r="1861" spans="8:8" x14ac:dyDescent="0.35">
      <c r="H1861" s="21"/>
    </row>
    <row r="1862" spans="8:8" x14ac:dyDescent="0.35">
      <c r="H1862" s="21"/>
    </row>
    <row r="1863" spans="8:8" x14ac:dyDescent="0.35">
      <c r="H1863" s="21"/>
    </row>
    <row r="1864" spans="8:8" x14ac:dyDescent="0.35">
      <c r="H1864" s="21"/>
    </row>
    <row r="1865" spans="8:8" x14ac:dyDescent="0.35">
      <c r="H1865" s="21"/>
    </row>
    <row r="1866" spans="8:8" x14ac:dyDescent="0.35">
      <c r="H1866" s="21"/>
    </row>
    <row r="1867" spans="8:8" x14ac:dyDescent="0.35">
      <c r="H1867" s="21"/>
    </row>
    <row r="1868" spans="8:8" x14ac:dyDescent="0.35">
      <c r="H1868" s="21"/>
    </row>
    <row r="1869" spans="8:8" x14ac:dyDescent="0.35">
      <c r="H1869" s="21"/>
    </row>
    <row r="1870" spans="8:8" x14ac:dyDescent="0.35">
      <c r="H1870" s="21"/>
    </row>
    <row r="1871" spans="8:8" x14ac:dyDescent="0.35">
      <c r="H1871" s="21"/>
    </row>
    <row r="1872" spans="8:8" x14ac:dyDescent="0.35">
      <c r="H1872" s="21"/>
    </row>
    <row r="1873" spans="8:8" x14ac:dyDescent="0.35">
      <c r="H1873" s="21"/>
    </row>
    <row r="1874" spans="8:8" x14ac:dyDescent="0.35">
      <c r="H1874" s="21"/>
    </row>
    <row r="1875" spans="8:8" x14ac:dyDescent="0.35">
      <c r="H1875" s="21"/>
    </row>
    <row r="1876" spans="8:8" x14ac:dyDescent="0.35">
      <c r="H1876" s="21"/>
    </row>
    <row r="1877" spans="8:8" x14ac:dyDescent="0.35">
      <c r="H1877" s="21"/>
    </row>
    <row r="1878" spans="8:8" x14ac:dyDescent="0.35">
      <c r="H1878" s="21"/>
    </row>
    <row r="1879" spans="8:8" x14ac:dyDescent="0.35">
      <c r="H1879" s="21"/>
    </row>
    <row r="1880" spans="8:8" x14ac:dyDescent="0.35">
      <c r="H1880" s="21"/>
    </row>
    <row r="1881" spans="8:8" x14ac:dyDescent="0.35">
      <c r="H1881" s="21"/>
    </row>
    <row r="1882" spans="8:8" x14ac:dyDescent="0.35">
      <c r="H1882" s="21"/>
    </row>
    <row r="1883" spans="8:8" x14ac:dyDescent="0.35">
      <c r="H1883" s="21"/>
    </row>
    <row r="1884" spans="8:8" x14ac:dyDescent="0.35">
      <c r="H1884" s="21"/>
    </row>
    <row r="1885" spans="8:8" x14ac:dyDescent="0.35">
      <c r="H1885" s="21"/>
    </row>
    <row r="1886" spans="8:8" x14ac:dyDescent="0.35">
      <c r="H1886" s="21"/>
    </row>
    <row r="1887" spans="8:8" x14ac:dyDescent="0.35">
      <c r="H1887" s="21"/>
    </row>
    <row r="1888" spans="8:8" x14ac:dyDescent="0.35">
      <c r="H1888" s="21"/>
    </row>
    <row r="1889" spans="8:8" x14ac:dyDescent="0.35">
      <c r="H1889" s="21"/>
    </row>
    <row r="1890" spans="8:8" x14ac:dyDescent="0.35">
      <c r="H1890" s="21"/>
    </row>
    <row r="1891" spans="8:8" x14ac:dyDescent="0.35">
      <c r="H1891" s="21"/>
    </row>
    <row r="1892" spans="8:8" x14ac:dyDescent="0.35">
      <c r="H1892" s="21"/>
    </row>
    <row r="1893" spans="8:8" x14ac:dyDescent="0.35">
      <c r="H1893" s="21"/>
    </row>
    <row r="1894" spans="8:8" x14ac:dyDescent="0.35">
      <c r="H1894" s="21"/>
    </row>
    <row r="1895" spans="8:8" x14ac:dyDescent="0.35">
      <c r="H1895" s="21"/>
    </row>
    <row r="1896" spans="8:8" x14ac:dyDescent="0.35">
      <c r="H1896" s="21"/>
    </row>
    <row r="1897" spans="8:8" x14ac:dyDescent="0.35">
      <c r="H1897" s="21"/>
    </row>
    <row r="1898" spans="8:8" x14ac:dyDescent="0.35">
      <c r="H1898" s="21"/>
    </row>
    <row r="1899" spans="8:8" x14ac:dyDescent="0.35">
      <c r="H1899" s="21"/>
    </row>
    <row r="1900" spans="8:8" x14ac:dyDescent="0.35">
      <c r="H1900" s="21"/>
    </row>
    <row r="1901" spans="8:8" x14ac:dyDescent="0.35">
      <c r="H1901" s="21"/>
    </row>
    <row r="1902" spans="8:8" x14ac:dyDescent="0.35">
      <c r="H1902" s="21"/>
    </row>
    <row r="1903" spans="8:8" x14ac:dyDescent="0.35">
      <c r="H1903" s="21"/>
    </row>
    <row r="1904" spans="8:8" x14ac:dyDescent="0.35">
      <c r="H1904" s="21"/>
    </row>
    <row r="1905" spans="8:8" x14ac:dyDescent="0.35">
      <c r="H1905" s="21"/>
    </row>
    <row r="1906" spans="8:8" x14ac:dyDescent="0.35">
      <c r="H1906" s="21"/>
    </row>
    <row r="1907" spans="8:8" x14ac:dyDescent="0.35">
      <c r="H1907" s="21"/>
    </row>
    <row r="1908" spans="8:8" x14ac:dyDescent="0.35">
      <c r="H1908" s="21"/>
    </row>
    <row r="1909" spans="8:8" x14ac:dyDescent="0.35">
      <c r="H1909" s="21"/>
    </row>
    <row r="1910" spans="8:8" x14ac:dyDescent="0.35">
      <c r="H1910" s="21"/>
    </row>
    <row r="1911" spans="8:8" x14ac:dyDescent="0.35">
      <c r="H1911" s="21"/>
    </row>
    <row r="1912" spans="8:8" x14ac:dyDescent="0.35">
      <c r="H1912" s="21"/>
    </row>
    <row r="1913" spans="8:8" x14ac:dyDescent="0.35">
      <c r="H1913" s="21"/>
    </row>
    <row r="1914" spans="8:8" x14ac:dyDescent="0.35">
      <c r="H1914" s="21"/>
    </row>
    <row r="1915" spans="8:8" x14ac:dyDescent="0.35">
      <c r="H1915" s="21"/>
    </row>
    <row r="1916" spans="8:8" x14ac:dyDescent="0.35">
      <c r="H1916" s="21"/>
    </row>
    <row r="1917" spans="8:8" x14ac:dyDescent="0.35">
      <c r="H1917" s="21"/>
    </row>
    <row r="1918" spans="8:8" x14ac:dyDescent="0.35">
      <c r="H1918" s="21"/>
    </row>
    <row r="1919" spans="8:8" x14ac:dyDescent="0.35">
      <c r="H1919" s="21"/>
    </row>
    <row r="1920" spans="8:8" x14ac:dyDescent="0.35">
      <c r="H1920" s="21"/>
    </row>
    <row r="1921" spans="8:8" x14ac:dyDescent="0.35">
      <c r="H1921" s="21"/>
    </row>
    <row r="1922" spans="8:8" x14ac:dyDescent="0.35">
      <c r="H1922" s="21"/>
    </row>
    <row r="1923" spans="8:8" x14ac:dyDescent="0.35">
      <c r="H1923" s="21"/>
    </row>
    <row r="1924" spans="8:8" x14ac:dyDescent="0.35">
      <c r="H1924" s="21"/>
    </row>
    <row r="1925" spans="8:8" x14ac:dyDescent="0.35">
      <c r="H1925" s="21"/>
    </row>
    <row r="1926" spans="8:8" x14ac:dyDescent="0.35">
      <c r="H1926" s="21"/>
    </row>
    <row r="1927" spans="8:8" x14ac:dyDescent="0.35">
      <c r="H1927" s="21"/>
    </row>
    <row r="1928" spans="8:8" x14ac:dyDescent="0.35">
      <c r="H1928" s="21"/>
    </row>
    <row r="1929" spans="8:8" x14ac:dyDescent="0.35">
      <c r="H1929" s="21"/>
    </row>
    <row r="1930" spans="8:8" x14ac:dyDescent="0.35">
      <c r="H1930" s="21"/>
    </row>
    <row r="1931" spans="8:8" x14ac:dyDescent="0.35">
      <c r="H1931" s="21"/>
    </row>
    <row r="1932" spans="8:8" x14ac:dyDescent="0.35">
      <c r="H1932" s="21"/>
    </row>
    <row r="1933" spans="8:8" x14ac:dyDescent="0.35">
      <c r="H1933" s="21"/>
    </row>
    <row r="1934" spans="8:8" x14ac:dyDescent="0.35">
      <c r="H1934" s="21"/>
    </row>
    <row r="1935" spans="8:8" x14ac:dyDescent="0.35">
      <c r="H1935" s="21"/>
    </row>
    <row r="1936" spans="8:8" x14ac:dyDescent="0.35">
      <c r="H1936" s="21"/>
    </row>
    <row r="1937" spans="8:8" x14ac:dyDescent="0.35">
      <c r="H1937" s="21"/>
    </row>
    <row r="1938" spans="8:8" x14ac:dyDescent="0.35">
      <c r="H1938" s="21"/>
    </row>
    <row r="1939" spans="8:8" x14ac:dyDescent="0.35">
      <c r="H1939" s="21"/>
    </row>
    <row r="1940" spans="8:8" x14ac:dyDescent="0.35">
      <c r="H1940" s="21"/>
    </row>
    <row r="1941" spans="8:8" x14ac:dyDescent="0.35">
      <c r="H1941" s="21"/>
    </row>
    <row r="1942" spans="8:8" x14ac:dyDescent="0.35">
      <c r="H1942" s="21"/>
    </row>
    <row r="1943" spans="8:8" x14ac:dyDescent="0.35">
      <c r="H1943" s="21"/>
    </row>
    <row r="1944" spans="8:8" x14ac:dyDescent="0.35">
      <c r="H1944" s="21"/>
    </row>
    <row r="1945" spans="8:8" x14ac:dyDescent="0.35">
      <c r="H1945" s="21"/>
    </row>
    <row r="1946" spans="8:8" x14ac:dyDescent="0.35">
      <c r="H1946" s="21"/>
    </row>
    <row r="1947" spans="8:8" x14ac:dyDescent="0.35">
      <c r="H1947" s="21"/>
    </row>
    <row r="1948" spans="8:8" x14ac:dyDescent="0.35">
      <c r="H1948" s="21"/>
    </row>
    <row r="1949" spans="8:8" x14ac:dyDescent="0.35">
      <c r="H1949" s="21"/>
    </row>
    <row r="1950" spans="8:8" x14ac:dyDescent="0.35">
      <c r="H1950" s="21"/>
    </row>
    <row r="1951" spans="8:8" x14ac:dyDescent="0.35">
      <c r="H1951" s="21"/>
    </row>
    <row r="1952" spans="8:8" x14ac:dyDescent="0.35">
      <c r="H1952" s="21"/>
    </row>
    <row r="1953" spans="8:8" x14ac:dyDescent="0.35">
      <c r="H1953" s="21"/>
    </row>
    <row r="1954" spans="8:8" x14ac:dyDescent="0.35">
      <c r="H1954" s="21"/>
    </row>
    <row r="1955" spans="8:8" x14ac:dyDescent="0.35">
      <c r="H1955" s="21"/>
    </row>
    <row r="1956" spans="8:8" x14ac:dyDescent="0.35">
      <c r="H1956" s="21"/>
    </row>
    <row r="1957" spans="8:8" x14ac:dyDescent="0.35">
      <c r="H1957" s="21"/>
    </row>
    <row r="1958" spans="8:8" x14ac:dyDescent="0.35">
      <c r="H1958" s="21"/>
    </row>
    <row r="1959" spans="8:8" x14ac:dyDescent="0.35">
      <c r="H1959" s="21"/>
    </row>
    <row r="1960" spans="8:8" x14ac:dyDescent="0.35">
      <c r="H1960" s="21"/>
    </row>
    <row r="1961" spans="8:8" x14ac:dyDescent="0.35">
      <c r="H1961" s="21"/>
    </row>
    <row r="1962" spans="8:8" x14ac:dyDescent="0.35">
      <c r="H1962" s="21"/>
    </row>
    <row r="1963" spans="8:8" x14ac:dyDescent="0.35">
      <c r="H1963" s="21"/>
    </row>
    <row r="1964" spans="8:8" x14ac:dyDescent="0.35">
      <c r="H1964" s="21"/>
    </row>
    <row r="1965" spans="8:8" x14ac:dyDescent="0.35">
      <c r="H1965" s="21"/>
    </row>
    <row r="1966" spans="8:8" x14ac:dyDescent="0.35">
      <c r="H1966" s="21"/>
    </row>
    <row r="1967" spans="8:8" x14ac:dyDescent="0.35">
      <c r="H1967" s="21"/>
    </row>
    <row r="1968" spans="8:8" x14ac:dyDescent="0.35">
      <c r="H1968" s="21"/>
    </row>
    <row r="1969" spans="8:8" x14ac:dyDescent="0.35">
      <c r="H1969" s="21"/>
    </row>
    <row r="1970" spans="8:8" x14ac:dyDescent="0.35">
      <c r="H1970" s="21"/>
    </row>
    <row r="1971" spans="8:8" x14ac:dyDescent="0.35">
      <c r="H1971" s="21"/>
    </row>
    <row r="1972" spans="8:8" x14ac:dyDescent="0.35">
      <c r="H1972" s="21"/>
    </row>
    <row r="1973" spans="8:8" x14ac:dyDescent="0.35">
      <c r="H1973" s="21"/>
    </row>
    <row r="1974" spans="8:8" x14ac:dyDescent="0.35">
      <c r="H1974" s="21"/>
    </row>
    <row r="1975" spans="8:8" x14ac:dyDescent="0.35">
      <c r="H1975" s="21"/>
    </row>
    <row r="1976" spans="8:8" x14ac:dyDescent="0.35">
      <c r="H1976" s="21"/>
    </row>
    <row r="1977" spans="8:8" x14ac:dyDescent="0.35">
      <c r="H1977" s="21"/>
    </row>
    <row r="1978" spans="8:8" x14ac:dyDescent="0.35">
      <c r="H1978" s="21"/>
    </row>
    <row r="1979" spans="8:8" x14ac:dyDescent="0.35">
      <c r="H1979" s="21"/>
    </row>
    <row r="1980" spans="8:8" x14ac:dyDescent="0.35">
      <c r="H1980" s="21"/>
    </row>
    <row r="1981" spans="8:8" x14ac:dyDescent="0.35">
      <c r="H1981" s="21"/>
    </row>
    <row r="1982" spans="8:8" x14ac:dyDescent="0.35">
      <c r="H1982" s="21"/>
    </row>
    <row r="1983" spans="8:8" x14ac:dyDescent="0.35">
      <c r="H1983" s="21"/>
    </row>
    <row r="1984" spans="8:8" x14ac:dyDescent="0.35">
      <c r="H1984" s="21"/>
    </row>
    <row r="1985" spans="8:8" x14ac:dyDescent="0.35">
      <c r="H1985" s="21"/>
    </row>
    <row r="1986" spans="8:8" x14ac:dyDescent="0.35">
      <c r="H1986" s="21"/>
    </row>
    <row r="1987" spans="8:8" x14ac:dyDescent="0.35">
      <c r="H1987" s="21"/>
    </row>
    <row r="1988" spans="8:8" x14ac:dyDescent="0.35">
      <c r="H1988" s="21"/>
    </row>
    <row r="1989" spans="8:8" x14ac:dyDescent="0.35">
      <c r="H1989" s="21"/>
    </row>
    <row r="1990" spans="8:8" x14ac:dyDescent="0.35">
      <c r="H1990" s="21"/>
    </row>
    <row r="1991" spans="8:8" x14ac:dyDescent="0.35">
      <c r="H1991" s="21"/>
    </row>
    <row r="1992" spans="8:8" x14ac:dyDescent="0.35">
      <c r="H1992" s="21"/>
    </row>
    <row r="1993" spans="8:8" x14ac:dyDescent="0.35">
      <c r="H1993" s="21"/>
    </row>
    <row r="1994" spans="8:8" x14ac:dyDescent="0.35">
      <c r="H1994" s="21"/>
    </row>
    <row r="1995" spans="8:8" x14ac:dyDescent="0.35">
      <c r="H1995" s="21"/>
    </row>
    <row r="1996" spans="8:8" x14ac:dyDescent="0.35">
      <c r="H1996" s="21"/>
    </row>
    <row r="1997" spans="8:8" x14ac:dyDescent="0.35">
      <c r="H1997" s="21"/>
    </row>
    <row r="1998" spans="8:8" x14ac:dyDescent="0.35">
      <c r="H1998" s="21"/>
    </row>
    <row r="1999" spans="8:8" x14ac:dyDescent="0.35">
      <c r="H1999" s="21"/>
    </row>
    <row r="2000" spans="8:8" x14ac:dyDescent="0.35">
      <c r="H2000" s="21"/>
    </row>
    <row r="2001" spans="8:8" x14ac:dyDescent="0.35">
      <c r="H2001" s="21"/>
    </row>
    <row r="2002" spans="8:8" x14ac:dyDescent="0.35">
      <c r="H2002" s="21"/>
    </row>
    <row r="2003" spans="8:8" x14ac:dyDescent="0.35">
      <c r="H2003" s="21"/>
    </row>
    <row r="2004" spans="8:8" x14ac:dyDescent="0.35">
      <c r="H2004" s="21"/>
    </row>
    <row r="2005" spans="8:8" x14ac:dyDescent="0.35">
      <c r="H2005" s="21"/>
    </row>
    <row r="2006" spans="8:8" x14ac:dyDescent="0.35">
      <c r="H2006" s="21"/>
    </row>
    <row r="2007" spans="8:8" x14ac:dyDescent="0.35">
      <c r="H2007" s="21"/>
    </row>
    <row r="2008" spans="8:8" x14ac:dyDescent="0.35">
      <c r="H2008" s="21"/>
    </row>
    <row r="2009" spans="8:8" x14ac:dyDescent="0.35">
      <c r="H2009" s="21"/>
    </row>
    <row r="2010" spans="8:8" x14ac:dyDescent="0.35">
      <c r="H2010" s="21"/>
    </row>
    <row r="2011" spans="8:8" x14ac:dyDescent="0.35">
      <c r="H2011" s="21"/>
    </row>
    <row r="2012" spans="8:8" x14ac:dyDescent="0.35">
      <c r="H2012" s="21"/>
    </row>
    <row r="2013" spans="8:8" x14ac:dyDescent="0.35">
      <c r="H2013" s="21"/>
    </row>
    <row r="2014" spans="8:8" x14ac:dyDescent="0.35">
      <c r="H2014" s="21"/>
    </row>
    <row r="2015" spans="8:8" x14ac:dyDescent="0.35">
      <c r="H2015" s="21"/>
    </row>
    <row r="2016" spans="8:8" x14ac:dyDescent="0.35">
      <c r="H2016" s="21"/>
    </row>
    <row r="2017" spans="8:8" x14ac:dyDescent="0.35">
      <c r="H2017" s="21"/>
    </row>
    <row r="2018" spans="8:8" x14ac:dyDescent="0.35">
      <c r="H2018" s="21"/>
    </row>
    <row r="2019" spans="8:8" x14ac:dyDescent="0.35">
      <c r="H2019" s="21"/>
    </row>
    <row r="2020" spans="8:8" x14ac:dyDescent="0.35">
      <c r="H2020" s="21"/>
    </row>
    <row r="2021" spans="8:8" x14ac:dyDescent="0.35">
      <c r="H2021" s="21"/>
    </row>
    <row r="2022" spans="8:8" x14ac:dyDescent="0.35">
      <c r="H2022" s="21"/>
    </row>
    <row r="2023" spans="8:8" x14ac:dyDescent="0.35">
      <c r="H2023" s="21"/>
    </row>
    <row r="2024" spans="8:8" x14ac:dyDescent="0.35">
      <c r="H2024" s="21"/>
    </row>
    <row r="2025" spans="8:8" x14ac:dyDescent="0.35">
      <c r="H2025" s="21"/>
    </row>
    <row r="2026" spans="8:8" x14ac:dyDescent="0.35">
      <c r="H2026" s="21"/>
    </row>
    <row r="2027" spans="8:8" x14ac:dyDescent="0.35">
      <c r="H2027" s="21"/>
    </row>
    <row r="2028" spans="8:8" x14ac:dyDescent="0.35">
      <c r="H2028" s="21"/>
    </row>
    <row r="2029" spans="8:8" x14ac:dyDescent="0.35">
      <c r="H2029" s="21"/>
    </row>
    <row r="2030" spans="8:8" x14ac:dyDescent="0.35">
      <c r="H2030" s="21"/>
    </row>
    <row r="2031" spans="8:8" x14ac:dyDescent="0.35">
      <c r="H2031" s="21"/>
    </row>
    <row r="2032" spans="8:8" x14ac:dyDescent="0.35">
      <c r="H2032" s="21"/>
    </row>
    <row r="2033" spans="8:8" x14ac:dyDescent="0.35">
      <c r="H2033" s="21"/>
    </row>
    <row r="2034" spans="8:8" x14ac:dyDescent="0.35">
      <c r="H2034" s="21"/>
    </row>
    <row r="2035" spans="8:8" x14ac:dyDescent="0.35">
      <c r="H2035" s="21"/>
    </row>
    <row r="2036" spans="8:8" x14ac:dyDescent="0.35">
      <c r="H2036" s="21"/>
    </row>
    <row r="2037" spans="8:8" x14ac:dyDescent="0.35">
      <c r="H2037" s="21"/>
    </row>
    <row r="2038" spans="8:8" x14ac:dyDescent="0.35">
      <c r="H2038" s="21"/>
    </row>
    <row r="2039" spans="8:8" x14ac:dyDescent="0.35">
      <c r="H2039" s="21"/>
    </row>
    <row r="2040" spans="8:8" x14ac:dyDescent="0.35">
      <c r="H2040" s="21"/>
    </row>
    <row r="2041" spans="8:8" x14ac:dyDescent="0.35">
      <c r="H2041" s="21"/>
    </row>
    <row r="2042" spans="8:8" x14ac:dyDescent="0.35">
      <c r="H2042" s="21"/>
    </row>
    <row r="2043" spans="8:8" x14ac:dyDescent="0.35">
      <c r="H2043" s="21"/>
    </row>
    <row r="2044" spans="8:8" x14ac:dyDescent="0.35">
      <c r="H2044" s="21"/>
    </row>
    <row r="2045" spans="8:8" x14ac:dyDescent="0.35">
      <c r="H2045" s="21"/>
    </row>
    <row r="2046" spans="8:8" x14ac:dyDescent="0.35">
      <c r="H2046" s="21"/>
    </row>
    <row r="2047" spans="8:8" x14ac:dyDescent="0.35">
      <c r="H2047" s="21"/>
    </row>
    <row r="2048" spans="8:8" x14ac:dyDescent="0.35">
      <c r="H2048" s="21"/>
    </row>
    <row r="2049" spans="8:8" x14ac:dyDescent="0.35">
      <c r="H2049" s="21"/>
    </row>
    <row r="2050" spans="8:8" x14ac:dyDescent="0.35">
      <c r="H2050" s="21"/>
    </row>
    <row r="2051" spans="8:8" x14ac:dyDescent="0.35">
      <c r="H2051" s="21"/>
    </row>
    <row r="2052" spans="8:8" x14ac:dyDescent="0.35">
      <c r="H2052" s="21"/>
    </row>
    <row r="2053" spans="8:8" x14ac:dyDescent="0.35">
      <c r="H2053" s="21"/>
    </row>
    <row r="2054" spans="8:8" x14ac:dyDescent="0.35">
      <c r="H2054" s="21"/>
    </row>
    <row r="2055" spans="8:8" x14ac:dyDescent="0.35">
      <c r="H2055" s="21"/>
    </row>
    <row r="2056" spans="8:8" x14ac:dyDescent="0.35">
      <c r="H2056" s="21"/>
    </row>
    <row r="2057" spans="8:8" x14ac:dyDescent="0.35">
      <c r="H2057" s="21"/>
    </row>
    <row r="2058" spans="8:8" x14ac:dyDescent="0.35">
      <c r="H2058" s="21"/>
    </row>
    <row r="2059" spans="8:8" x14ac:dyDescent="0.35">
      <c r="H2059" s="21"/>
    </row>
    <row r="2060" spans="8:8" x14ac:dyDescent="0.35">
      <c r="H2060" s="21"/>
    </row>
    <row r="2061" spans="8:8" x14ac:dyDescent="0.35">
      <c r="H2061" s="21"/>
    </row>
    <row r="2062" spans="8:8" x14ac:dyDescent="0.35">
      <c r="H2062" s="21"/>
    </row>
    <row r="2063" spans="8:8" x14ac:dyDescent="0.35">
      <c r="H2063" s="21"/>
    </row>
    <row r="2064" spans="8:8" x14ac:dyDescent="0.35">
      <c r="H2064" s="21"/>
    </row>
    <row r="2065" spans="8:8" x14ac:dyDescent="0.35">
      <c r="H2065" s="21"/>
    </row>
    <row r="2066" spans="8:8" x14ac:dyDescent="0.35">
      <c r="H2066" s="21"/>
    </row>
    <row r="2067" spans="8:8" x14ac:dyDescent="0.35">
      <c r="H2067" s="21"/>
    </row>
    <row r="2068" spans="8:8" x14ac:dyDescent="0.35">
      <c r="H2068" s="21"/>
    </row>
    <row r="2069" spans="8:8" x14ac:dyDescent="0.35">
      <c r="H2069" s="21"/>
    </row>
    <row r="2070" spans="8:8" x14ac:dyDescent="0.35">
      <c r="H2070" s="21"/>
    </row>
    <row r="2071" spans="8:8" x14ac:dyDescent="0.35">
      <c r="H2071" s="21"/>
    </row>
    <row r="2072" spans="8:8" x14ac:dyDescent="0.35">
      <c r="H2072" s="21"/>
    </row>
    <row r="2073" spans="8:8" x14ac:dyDescent="0.35">
      <c r="H2073" s="21"/>
    </row>
    <row r="2074" spans="8:8" x14ac:dyDescent="0.35">
      <c r="H2074" s="21"/>
    </row>
    <row r="2075" spans="8:8" x14ac:dyDescent="0.35">
      <c r="H2075" s="21"/>
    </row>
    <row r="2076" spans="8:8" x14ac:dyDescent="0.35">
      <c r="H2076" s="21"/>
    </row>
    <row r="2077" spans="8:8" x14ac:dyDescent="0.35">
      <c r="H2077" s="21"/>
    </row>
    <row r="2078" spans="8:8" x14ac:dyDescent="0.35">
      <c r="H2078" s="21"/>
    </row>
    <row r="2079" spans="8:8" x14ac:dyDescent="0.35">
      <c r="H2079" s="21"/>
    </row>
    <row r="2080" spans="8:8" x14ac:dyDescent="0.35">
      <c r="H2080" s="21"/>
    </row>
    <row r="2081" spans="8:8" x14ac:dyDescent="0.35">
      <c r="H2081" s="21"/>
    </row>
    <row r="2082" spans="8:8" x14ac:dyDescent="0.35">
      <c r="H2082" s="21"/>
    </row>
    <row r="2083" spans="8:8" x14ac:dyDescent="0.35">
      <c r="H2083" s="21"/>
    </row>
    <row r="2084" spans="8:8" x14ac:dyDescent="0.35">
      <c r="H2084" s="21"/>
    </row>
    <row r="2085" spans="8:8" x14ac:dyDescent="0.35">
      <c r="H2085" s="21"/>
    </row>
    <row r="2086" spans="8:8" x14ac:dyDescent="0.35">
      <c r="H2086" s="21"/>
    </row>
    <row r="2087" spans="8:8" x14ac:dyDescent="0.35">
      <c r="H2087" s="21"/>
    </row>
    <row r="2088" spans="8:8" x14ac:dyDescent="0.35">
      <c r="H2088" s="21"/>
    </row>
    <row r="2089" spans="8:8" x14ac:dyDescent="0.35">
      <c r="H2089" s="21"/>
    </row>
    <row r="2090" spans="8:8" x14ac:dyDescent="0.35">
      <c r="H2090" s="21"/>
    </row>
    <row r="2091" spans="8:8" x14ac:dyDescent="0.35">
      <c r="H2091" s="21"/>
    </row>
    <row r="2092" spans="8:8" x14ac:dyDescent="0.35">
      <c r="H2092" s="21"/>
    </row>
    <row r="2093" spans="8:8" x14ac:dyDescent="0.35">
      <c r="H2093" s="21"/>
    </row>
    <row r="2094" spans="8:8" x14ac:dyDescent="0.35">
      <c r="H2094" s="21"/>
    </row>
    <row r="2095" spans="8:8" x14ac:dyDescent="0.35">
      <c r="H2095" s="21"/>
    </row>
    <row r="2096" spans="8:8" x14ac:dyDescent="0.35">
      <c r="H2096" s="21"/>
    </row>
    <row r="2097" spans="8:8" x14ac:dyDescent="0.35">
      <c r="H2097" s="21"/>
    </row>
    <row r="2098" spans="8:8" x14ac:dyDescent="0.35">
      <c r="H2098" s="21"/>
    </row>
    <row r="2099" spans="8:8" x14ac:dyDescent="0.35">
      <c r="H2099" s="21"/>
    </row>
    <row r="2100" spans="8:8" x14ac:dyDescent="0.35">
      <c r="H2100" s="21"/>
    </row>
    <row r="2101" spans="8:8" x14ac:dyDescent="0.35">
      <c r="H2101" s="21"/>
    </row>
    <row r="2102" spans="8:8" x14ac:dyDescent="0.35">
      <c r="H2102" s="21"/>
    </row>
    <row r="2103" spans="8:8" x14ac:dyDescent="0.35">
      <c r="H2103" s="21"/>
    </row>
    <row r="2104" spans="8:8" x14ac:dyDescent="0.35">
      <c r="H2104" s="21"/>
    </row>
    <row r="2105" spans="8:8" x14ac:dyDescent="0.35">
      <c r="H2105" s="21"/>
    </row>
    <row r="2106" spans="8:8" x14ac:dyDescent="0.35">
      <c r="H2106" s="21"/>
    </row>
    <row r="2107" spans="8:8" x14ac:dyDescent="0.35">
      <c r="H2107" s="21"/>
    </row>
    <row r="2108" spans="8:8" x14ac:dyDescent="0.35">
      <c r="H2108" s="21"/>
    </row>
    <row r="2109" spans="8:8" x14ac:dyDescent="0.35">
      <c r="H2109" s="21"/>
    </row>
    <row r="2110" spans="8:8" x14ac:dyDescent="0.35">
      <c r="H2110" s="21"/>
    </row>
    <row r="2111" spans="8:8" x14ac:dyDescent="0.35">
      <c r="H2111" s="21"/>
    </row>
    <row r="2112" spans="8:8" x14ac:dyDescent="0.35">
      <c r="H2112" s="21"/>
    </row>
    <row r="2113" spans="8:8" x14ac:dyDescent="0.35">
      <c r="H2113" s="21"/>
    </row>
    <row r="2114" spans="8:8" x14ac:dyDescent="0.35">
      <c r="H2114" s="21"/>
    </row>
    <row r="2115" spans="8:8" x14ac:dyDescent="0.35">
      <c r="H2115" s="21"/>
    </row>
    <row r="2116" spans="8:8" x14ac:dyDescent="0.35">
      <c r="H2116" s="21"/>
    </row>
    <row r="2117" spans="8:8" x14ac:dyDescent="0.35">
      <c r="H2117" s="21"/>
    </row>
    <row r="2118" spans="8:8" x14ac:dyDescent="0.35">
      <c r="H2118" s="21"/>
    </row>
    <row r="2119" spans="8:8" x14ac:dyDescent="0.35">
      <c r="H2119" s="21"/>
    </row>
    <row r="2120" spans="8:8" x14ac:dyDescent="0.35">
      <c r="H2120" s="21"/>
    </row>
    <row r="2121" spans="8:8" x14ac:dyDescent="0.35">
      <c r="H2121" s="21"/>
    </row>
    <row r="2122" spans="8:8" x14ac:dyDescent="0.35">
      <c r="H2122" s="21"/>
    </row>
    <row r="2123" spans="8:8" x14ac:dyDescent="0.35">
      <c r="H2123" s="21"/>
    </row>
    <row r="2124" spans="8:8" x14ac:dyDescent="0.35">
      <c r="H2124" s="21"/>
    </row>
    <row r="2125" spans="8:8" x14ac:dyDescent="0.35">
      <c r="H2125" s="21"/>
    </row>
    <row r="2126" spans="8:8" x14ac:dyDescent="0.35">
      <c r="H2126" s="21"/>
    </row>
    <row r="2127" spans="8:8" x14ac:dyDescent="0.35">
      <c r="H2127" s="21"/>
    </row>
    <row r="2128" spans="8:8" x14ac:dyDescent="0.35">
      <c r="H2128" s="21"/>
    </row>
    <row r="2129" spans="8:8" x14ac:dyDescent="0.35">
      <c r="H2129" s="21"/>
    </row>
    <row r="2130" spans="8:8" x14ac:dyDescent="0.35">
      <c r="H2130" s="21"/>
    </row>
    <row r="2131" spans="8:8" x14ac:dyDescent="0.35">
      <c r="H2131" s="21"/>
    </row>
    <row r="2132" spans="8:8" x14ac:dyDescent="0.35">
      <c r="H2132" s="21"/>
    </row>
    <row r="2133" spans="8:8" x14ac:dyDescent="0.35">
      <c r="H2133" s="21"/>
    </row>
    <row r="2134" spans="8:8" x14ac:dyDescent="0.35">
      <c r="H2134" s="21"/>
    </row>
    <row r="2135" spans="8:8" x14ac:dyDescent="0.35">
      <c r="H2135" s="21"/>
    </row>
    <row r="2136" spans="8:8" x14ac:dyDescent="0.35">
      <c r="H2136" s="21"/>
    </row>
    <row r="2137" spans="8:8" x14ac:dyDescent="0.35">
      <c r="H2137" s="21"/>
    </row>
    <row r="2138" spans="8:8" x14ac:dyDescent="0.35">
      <c r="H2138" s="21"/>
    </row>
    <row r="2139" spans="8:8" x14ac:dyDescent="0.35">
      <c r="H2139" s="21"/>
    </row>
    <row r="2140" spans="8:8" x14ac:dyDescent="0.35">
      <c r="H2140" s="21"/>
    </row>
    <row r="2141" spans="8:8" x14ac:dyDescent="0.35">
      <c r="H2141" s="21"/>
    </row>
    <row r="2142" spans="8:8" x14ac:dyDescent="0.35">
      <c r="H2142" s="21"/>
    </row>
    <row r="2143" spans="8:8" x14ac:dyDescent="0.35">
      <c r="H2143" s="21"/>
    </row>
    <row r="2144" spans="8:8" x14ac:dyDescent="0.35">
      <c r="H2144" s="21"/>
    </row>
    <row r="2145" spans="8:8" x14ac:dyDescent="0.35">
      <c r="H2145" s="21"/>
    </row>
    <row r="2146" spans="8:8" x14ac:dyDescent="0.35">
      <c r="H2146" s="21"/>
    </row>
    <row r="2147" spans="8:8" x14ac:dyDescent="0.35">
      <c r="H2147" s="21"/>
    </row>
    <row r="2148" spans="8:8" x14ac:dyDescent="0.35">
      <c r="H2148" s="21"/>
    </row>
    <row r="2149" spans="8:8" x14ac:dyDescent="0.35">
      <c r="H2149" s="21"/>
    </row>
    <row r="2150" spans="8:8" x14ac:dyDescent="0.35">
      <c r="H2150" s="21"/>
    </row>
    <row r="2151" spans="8:8" x14ac:dyDescent="0.35">
      <c r="H2151" s="21"/>
    </row>
    <row r="2152" spans="8:8" x14ac:dyDescent="0.35">
      <c r="H2152" s="21"/>
    </row>
    <row r="2153" spans="8:8" x14ac:dyDescent="0.35">
      <c r="H2153" s="21"/>
    </row>
    <row r="2154" spans="8:8" x14ac:dyDescent="0.35">
      <c r="H2154" s="21"/>
    </row>
    <row r="2155" spans="8:8" x14ac:dyDescent="0.35">
      <c r="H2155" s="21"/>
    </row>
    <row r="2156" spans="8:8" x14ac:dyDescent="0.35">
      <c r="H2156" s="21"/>
    </row>
    <row r="2157" spans="8:8" x14ac:dyDescent="0.35">
      <c r="H2157" s="21"/>
    </row>
    <row r="2158" spans="8:8" x14ac:dyDescent="0.35">
      <c r="H2158" s="21"/>
    </row>
    <row r="2159" spans="8:8" x14ac:dyDescent="0.35">
      <c r="H2159" s="21"/>
    </row>
    <row r="2160" spans="8:8" x14ac:dyDescent="0.35">
      <c r="H2160" s="21"/>
    </row>
    <row r="2161" spans="8:8" x14ac:dyDescent="0.35">
      <c r="H2161" s="21"/>
    </row>
    <row r="2162" spans="8:8" x14ac:dyDescent="0.35">
      <c r="H2162" s="21"/>
    </row>
    <row r="2163" spans="8:8" x14ac:dyDescent="0.35">
      <c r="H2163" s="21"/>
    </row>
    <row r="2164" spans="8:8" x14ac:dyDescent="0.35">
      <c r="H2164" s="21"/>
    </row>
    <row r="2165" spans="8:8" x14ac:dyDescent="0.35">
      <c r="H2165" s="21"/>
    </row>
    <row r="2166" spans="8:8" x14ac:dyDescent="0.35">
      <c r="H2166" s="21"/>
    </row>
    <row r="2167" spans="8:8" x14ac:dyDescent="0.35">
      <c r="H2167" s="21"/>
    </row>
    <row r="2168" spans="8:8" x14ac:dyDescent="0.35">
      <c r="H2168" s="21"/>
    </row>
    <row r="2169" spans="8:8" x14ac:dyDescent="0.35">
      <c r="H2169" s="21"/>
    </row>
    <row r="2170" spans="8:8" x14ac:dyDescent="0.35">
      <c r="H2170" s="21"/>
    </row>
    <row r="2171" spans="8:8" x14ac:dyDescent="0.35">
      <c r="H2171" s="21"/>
    </row>
    <row r="2172" spans="8:8" x14ac:dyDescent="0.35">
      <c r="H2172" s="21"/>
    </row>
    <row r="2173" spans="8:8" x14ac:dyDescent="0.35">
      <c r="H2173" s="21"/>
    </row>
    <row r="2174" spans="8:8" x14ac:dyDescent="0.35">
      <c r="H2174" s="21"/>
    </row>
    <row r="2175" spans="8:8" x14ac:dyDescent="0.35">
      <c r="H2175" s="21"/>
    </row>
    <row r="2176" spans="8:8" x14ac:dyDescent="0.35">
      <c r="H2176" s="21"/>
    </row>
    <row r="2177" spans="8:8" x14ac:dyDescent="0.35">
      <c r="H2177" s="21"/>
    </row>
    <row r="2178" spans="8:8" x14ac:dyDescent="0.35">
      <c r="H2178" s="21"/>
    </row>
    <row r="2179" spans="8:8" x14ac:dyDescent="0.35">
      <c r="H2179" s="21"/>
    </row>
    <row r="2180" spans="8:8" x14ac:dyDescent="0.35">
      <c r="H2180" s="21"/>
    </row>
    <row r="2181" spans="8:8" x14ac:dyDescent="0.35">
      <c r="H2181" s="21"/>
    </row>
    <row r="2182" spans="8:8" x14ac:dyDescent="0.35">
      <c r="H2182" s="21"/>
    </row>
    <row r="2183" spans="8:8" x14ac:dyDescent="0.35">
      <c r="H2183" s="21"/>
    </row>
    <row r="2184" spans="8:8" x14ac:dyDescent="0.35">
      <c r="H2184" s="21"/>
    </row>
    <row r="2185" spans="8:8" x14ac:dyDescent="0.35">
      <c r="H2185" s="21"/>
    </row>
    <row r="2186" spans="8:8" x14ac:dyDescent="0.35">
      <c r="H2186" s="21"/>
    </row>
    <row r="2187" spans="8:8" x14ac:dyDescent="0.35">
      <c r="H2187" s="21"/>
    </row>
    <row r="2188" spans="8:8" x14ac:dyDescent="0.35">
      <c r="H2188" s="21"/>
    </row>
    <row r="2189" spans="8:8" x14ac:dyDescent="0.35">
      <c r="H2189" s="21"/>
    </row>
    <row r="2190" spans="8:8" x14ac:dyDescent="0.35">
      <c r="H2190" s="21"/>
    </row>
    <row r="2191" spans="8:8" x14ac:dyDescent="0.35">
      <c r="H2191" s="21"/>
    </row>
    <row r="2192" spans="8:8" x14ac:dyDescent="0.35">
      <c r="H2192" s="21"/>
    </row>
    <row r="2193" spans="8:8" x14ac:dyDescent="0.35">
      <c r="H2193" s="21"/>
    </row>
    <row r="2194" spans="8:8" x14ac:dyDescent="0.35">
      <c r="H2194" s="21"/>
    </row>
    <row r="2195" spans="8:8" x14ac:dyDescent="0.35">
      <c r="H2195" s="21"/>
    </row>
    <row r="2196" spans="8:8" x14ac:dyDescent="0.35">
      <c r="H2196" s="21"/>
    </row>
    <row r="2197" spans="8:8" x14ac:dyDescent="0.35">
      <c r="H2197" s="21"/>
    </row>
    <row r="2198" spans="8:8" x14ac:dyDescent="0.35">
      <c r="H2198" s="21"/>
    </row>
    <row r="2199" spans="8:8" x14ac:dyDescent="0.35">
      <c r="H2199" s="21"/>
    </row>
    <row r="2200" spans="8:8" x14ac:dyDescent="0.35">
      <c r="H2200" s="21"/>
    </row>
    <row r="2201" spans="8:8" x14ac:dyDescent="0.35">
      <c r="H2201" s="21"/>
    </row>
    <row r="2202" spans="8:8" x14ac:dyDescent="0.35">
      <c r="H2202" s="21"/>
    </row>
    <row r="2203" spans="8:8" x14ac:dyDescent="0.35">
      <c r="H2203" s="21"/>
    </row>
    <row r="2204" spans="8:8" x14ac:dyDescent="0.35">
      <c r="H2204" s="21"/>
    </row>
    <row r="2205" spans="8:8" x14ac:dyDescent="0.35">
      <c r="H2205" s="21"/>
    </row>
    <row r="2206" spans="8:8" x14ac:dyDescent="0.35">
      <c r="H2206" s="21"/>
    </row>
    <row r="2207" spans="8:8" x14ac:dyDescent="0.35">
      <c r="H2207" s="21"/>
    </row>
    <row r="2208" spans="8:8" x14ac:dyDescent="0.35">
      <c r="H2208" s="21"/>
    </row>
    <row r="2209" spans="8:8" x14ac:dyDescent="0.35">
      <c r="H2209" s="21"/>
    </row>
    <row r="2210" spans="8:8" x14ac:dyDescent="0.35">
      <c r="H2210" s="21"/>
    </row>
    <row r="2211" spans="8:8" x14ac:dyDescent="0.35">
      <c r="H2211" s="21"/>
    </row>
    <row r="2212" spans="8:8" x14ac:dyDescent="0.35">
      <c r="H2212" s="21"/>
    </row>
    <row r="2213" spans="8:8" x14ac:dyDescent="0.35">
      <c r="H2213" s="21"/>
    </row>
    <row r="2214" spans="8:8" x14ac:dyDescent="0.35">
      <c r="H2214" s="21"/>
    </row>
    <row r="2215" spans="8:8" x14ac:dyDescent="0.35">
      <c r="H2215" s="21"/>
    </row>
    <row r="2216" spans="8:8" x14ac:dyDescent="0.35">
      <c r="H2216" s="21"/>
    </row>
    <row r="2217" spans="8:8" x14ac:dyDescent="0.35">
      <c r="H2217" s="21"/>
    </row>
    <row r="2218" spans="8:8" x14ac:dyDescent="0.35">
      <c r="H2218" s="21"/>
    </row>
    <row r="2219" spans="8:8" x14ac:dyDescent="0.35">
      <c r="H2219" s="21"/>
    </row>
    <row r="2220" spans="8:8" x14ac:dyDescent="0.35">
      <c r="H2220" s="21"/>
    </row>
    <row r="2221" spans="8:8" x14ac:dyDescent="0.35">
      <c r="H2221" s="21"/>
    </row>
    <row r="2222" spans="8:8" x14ac:dyDescent="0.35">
      <c r="H2222" s="21"/>
    </row>
    <row r="2223" spans="8:8" x14ac:dyDescent="0.35">
      <c r="H2223" s="21"/>
    </row>
    <row r="2224" spans="8:8" x14ac:dyDescent="0.35">
      <c r="H2224" s="21"/>
    </row>
    <row r="2225" spans="8:8" x14ac:dyDescent="0.35">
      <c r="H2225" s="21"/>
    </row>
    <row r="2226" spans="8:8" x14ac:dyDescent="0.35">
      <c r="H2226" s="21"/>
    </row>
    <row r="2227" spans="8:8" x14ac:dyDescent="0.35">
      <c r="H2227" s="21"/>
    </row>
    <row r="2228" spans="8:8" x14ac:dyDescent="0.35">
      <c r="H2228" s="21"/>
    </row>
    <row r="2229" spans="8:8" x14ac:dyDescent="0.35">
      <c r="H2229" s="21"/>
    </row>
    <row r="2230" spans="8:8" x14ac:dyDescent="0.35">
      <c r="H2230" s="21"/>
    </row>
    <row r="2231" spans="8:8" x14ac:dyDescent="0.35">
      <c r="H2231" s="21"/>
    </row>
    <row r="2232" spans="8:8" x14ac:dyDescent="0.35">
      <c r="H2232" s="21"/>
    </row>
    <row r="2233" spans="8:8" x14ac:dyDescent="0.35">
      <c r="H2233" s="21"/>
    </row>
    <row r="2234" spans="8:8" x14ac:dyDescent="0.35">
      <c r="H2234" s="21"/>
    </row>
    <row r="2235" spans="8:8" x14ac:dyDescent="0.35">
      <c r="H2235" s="21"/>
    </row>
    <row r="2236" spans="8:8" x14ac:dyDescent="0.35">
      <c r="H2236" s="21"/>
    </row>
    <row r="2237" spans="8:8" x14ac:dyDescent="0.35">
      <c r="H2237" s="21"/>
    </row>
    <row r="2238" spans="8:8" x14ac:dyDescent="0.35">
      <c r="H2238" s="21"/>
    </row>
    <row r="2239" spans="8:8" x14ac:dyDescent="0.35">
      <c r="H2239" s="21"/>
    </row>
    <row r="2240" spans="8:8" x14ac:dyDescent="0.35">
      <c r="H2240" s="21"/>
    </row>
    <row r="2241" spans="8:8" x14ac:dyDescent="0.35">
      <c r="H2241" s="21"/>
    </row>
    <row r="2242" spans="8:8" x14ac:dyDescent="0.35">
      <c r="H2242" s="21"/>
    </row>
    <row r="2243" spans="8:8" x14ac:dyDescent="0.35">
      <c r="H2243" s="21"/>
    </row>
    <row r="2244" spans="8:8" x14ac:dyDescent="0.35">
      <c r="H2244" s="21"/>
    </row>
    <row r="2245" spans="8:8" x14ac:dyDescent="0.35">
      <c r="H2245" s="21"/>
    </row>
    <row r="2246" spans="8:8" x14ac:dyDescent="0.35">
      <c r="H2246" s="21"/>
    </row>
    <row r="2247" spans="8:8" x14ac:dyDescent="0.35">
      <c r="H2247" s="21"/>
    </row>
    <row r="2248" spans="8:8" x14ac:dyDescent="0.35">
      <c r="H2248" s="21"/>
    </row>
    <row r="2249" spans="8:8" x14ac:dyDescent="0.35">
      <c r="H2249" s="21"/>
    </row>
    <row r="2250" spans="8:8" x14ac:dyDescent="0.35">
      <c r="H2250" s="21"/>
    </row>
    <row r="2251" spans="8:8" x14ac:dyDescent="0.35">
      <c r="H2251" s="21"/>
    </row>
    <row r="2252" spans="8:8" x14ac:dyDescent="0.35">
      <c r="H2252" s="21"/>
    </row>
    <row r="2253" spans="8:8" x14ac:dyDescent="0.35">
      <c r="H2253" s="21"/>
    </row>
    <row r="2254" spans="8:8" x14ac:dyDescent="0.35">
      <c r="H2254" s="21"/>
    </row>
    <row r="2255" spans="8:8" x14ac:dyDescent="0.35">
      <c r="H2255" s="21"/>
    </row>
    <row r="2256" spans="8:8" x14ac:dyDescent="0.35">
      <c r="H2256" s="21"/>
    </row>
    <row r="2257" spans="8:8" x14ac:dyDescent="0.35">
      <c r="H2257" s="21"/>
    </row>
    <row r="2258" spans="8:8" x14ac:dyDescent="0.35">
      <c r="H2258" s="21"/>
    </row>
    <row r="2259" spans="8:8" x14ac:dyDescent="0.35">
      <c r="H2259" s="21"/>
    </row>
    <row r="2260" spans="8:8" x14ac:dyDescent="0.35">
      <c r="H2260" s="21"/>
    </row>
    <row r="2261" spans="8:8" x14ac:dyDescent="0.35">
      <c r="H2261" s="21"/>
    </row>
    <row r="2262" spans="8:8" x14ac:dyDescent="0.35">
      <c r="H2262" s="21"/>
    </row>
    <row r="2263" spans="8:8" x14ac:dyDescent="0.35">
      <c r="H2263" s="21"/>
    </row>
    <row r="2264" spans="8:8" x14ac:dyDescent="0.35">
      <c r="H2264" s="21"/>
    </row>
    <row r="2265" spans="8:8" x14ac:dyDescent="0.35">
      <c r="H2265" s="21"/>
    </row>
    <row r="2266" spans="8:8" x14ac:dyDescent="0.35">
      <c r="H2266" s="21"/>
    </row>
    <row r="2267" spans="8:8" x14ac:dyDescent="0.35">
      <c r="H2267" s="21"/>
    </row>
    <row r="2268" spans="8:8" x14ac:dyDescent="0.35">
      <c r="H2268" s="21"/>
    </row>
    <row r="2269" spans="8:8" x14ac:dyDescent="0.35">
      <c r="H2269" s="21"/>
    </row>
    <row r="2270" spans="8:8" x14ac:dyDescent="0.35">
      <c r="H2270" s="21"/>
    </row>
    <row r="2271" spans="8:8" x14ac:dyDescent="0.35">
      <c r="H2271" s="21"/>
    </row>
    <row r="2272" spans="8:8" x14ac:dyDescent="0.35">
      <c r="H2272" s="21"/>
    </row>
    <row r="2273" spans="8:8" x14ac:dyDescent="0.35">
      <c r="H2273" s="21"/>
    </row>
    <row r="2274" spans="8:8" x14ac:dyDescent="0.35">
      <c r="H2274" s="21"/>
    </row>
    <row r="2275" spans="8:8" x14ac:dyDescent="0.35">
      <c r="H2275" s="21"/>
    </row>
    <row r="2276" spans="8:8" x14ac:dyDescent="0.35">
      <c r="H2276" s="21"/>
    </row>
    <row r="2277" spans="8:8" x14ac:dyDescent="0.35">
      <c r="H2277" s="21"/>
    </row>
    <row r="2278" spans="8:8" x14ac:dyDescent="0.35">
      <c r="H2278" s="21"/>
    </row>
    <row r="2279" spans="8:8" x14ac:dyDescent="0.35">
      <c r="H2279" s="21"/>
    </row>
    <row r="2280" spans="8:8" x14ac:dyDescent="0.35">
      <c r="H2280" s="21"/>
    </row>
    <row r="2281" spans="8:8" x14ac:dyDescent="0.35">
      <c r="H2281" s="21"/>
    </row>
    <row r="2282" spans="8:8" x14ac:dyDescent="0.35">
      <c r="H2282" s="21"/>
    </row>
    <row r="2283" spans="8:8" x14ac:dyDescent="0.35">
      <c r="H2283" s="21"/>
    </row>
    <row r="2284" spans="8:8" x14ac:dyDescent="0.35">
      <c r="H2284" s="21"/>
    </row>
    <row r="2285" spans="8:8" x14ac:dyDescent="0.35">
      <c r="H2285" s="21"/>
    </row>
    <row r="2286" spans="8:8" x14ac:dyDescent="0.35">
      <c r="H2286" s="21"/>
    </row>
    <row r="2287" spans="8:8" x14ac:dyDescent="0.35">
      <c r="H2287" s="21"/>
    </row>
    <row r="2288" spans="8:8" x14ac:dyDescent="0.35">
      <c r="H2288" s="21"/>
    </row>
    <row r="2289" spans="8:8" x14ac:dyDescent="0.35">
      <c r="H2289" s="21"/>
    </row>
    <row r="2290" spans="8:8" x14ac:dyDescent="0.35">
      <c r="H2290" s="21"/>
    </row>
    <row r="2291" spans="8:8" x14ac:dyDescent="0.35">
      <c r="H2291" s="21"/>
    </row>
    <row r="2292" spans="8:8" x14ac:dyDescent="0.35">
      <c r="H2292" s="21"/>
    </row>
    <row r="2293" spans="8:8" x14ac:dyDescent="0.35">
      <c r="H2293" s="21"/>
    </row>
    <row r="2294" spans="8:8" x14ac:dyDescent="0.35">
      <c r="H2294" s="21"/>
    </row>
    <row r="2295" spans="8:8" x14ac:dyDescent="0.35">
      <c r="H2295" s="21"/>
    </row>
    <row r="2296" spans="8:8" x14ac:dyDescent="0.35">
      <c r="H2296" s="21"/>
    </row>
    <row r="2297" spans="8:8" x14ac:dyDescent="0.35">
      <c r="H2297" s="21"/>
    </row>
    <row r="2298" spans="8:8" x14ac:dyDescent="0.35">
      <c r="H2298" s="21"/>
    </row>
    <row r="2299" spans="8:8" x14ac:dyDescent="0.35">
      <c r="H2299" s="21"/>
    </row>
    <row r="2300" spans="8:8" x14ac:dyDescent="0.35">
      <c r="H2300" s="21"/>
    </row>
    <row r="2301" spans="8:8" x14ac:dyDescent="0.35">
      <c r="H2301" s="21"/>
    </row>
    <row r="2302" spans="8:8" x14ac:dyDescent="0.35">
      <c r="H2302" s="21"/>
    </row>
    <row r="2303" spans="8:8" x14ac:dyDescent="0.35">
      <c r="H2303" s="21"/>
    </row>
    <row r="2304" spans="8:8" x14ac:dyDescent="0.35">
      <c r="H2304" s="21"/>
    </row>
    <row r="2305" spans="8:8" x14ac:dyDescent="0.35">
      <c r="H2305" s="21"/>
    </row>
    <row r="2306" spans="8:8" x14ac:dyDescent="0.35">
      <c r="H2306" s="21"/>
    </row>
    <row r="2307" spans="8:8" x14ac:dyDescent="0.35">
      <c r="H2307" s="21"/>
    </row>
    <row r="2308" spans="8:8" x14ac:dyDescent="0.35">
      <c r="H2308" s="21"/>
    </row>
    <row r="2309" spans="8:8" x14ac:dyDescent="0.35">
      <c r="H2309" s="21"/>
    </row>
    <row r="2310" spans="8:8" x14ac:dyDescent="0.35">
      <c r="H2310" s="21"/>
    </row>
    <row r="2311" spans="8:8" x14ac:dyDescent="0.35">
      <c r="H2311" s="21"/>
    </row>
    <row r="2312" spans="8:8" x14ac:dyDescent="0.35">
      <c r="H2312" s="21"/>
    </row>
    <row r="2313" spans="8:8" x14ac:dyDescent="0.35">
      <c r="H2313" s="21"/>
    </row>
    <row r="2314" spans="8:8" x14ac:dyDescent="0.35">
      <c r="H2314" s="21"/>
    </row>
    <row r="2315" spans="8:8" x14ac:dyDescent="0.35">
      <c r="H2315" s="21"/>
    </row>
    <row r="2316" spans="8:8" x14ac:dyDescent="0.35">
      <c r="H2316" s="21"/>
    </row>
    <row r="2317" spans="8:8" x14ac:dyDescent="0.35">
      <c r="H2317" s="21"/>
    </row>
    <row r="2318" spans="8:8" x14ac:dyDescent="0.35">
      <c r="H2318" s="21"/>
    </row>
    <row r="2319" spans="8:8" x14ac:dyDescent="0.35">
      <c r="H2319" s="21"/>
    </row>
    <row r="2320" spans="8:8" x14ac:dyDescent="0.35">
      <c r="H2320" s="21"/>
    </row>
    <row r="2321" spans="8:8" x14ac:dyDescent="0.35">
      <c r="H2321" s="21"/>
    </row>
    <row r="2322" spans="8:8" x14ac:dyDescent="0.35">
      <c r="H2322" s="21"/>
    </row>
    <row r="2323" spans="8:8" x14ac:dyDescent="0.35">
      <c r="H2323" s="21"/>
    </row>
    <row r="2324" spans="8:8" x14ac:dyDescent="0.35">
      <c r="H2324" s="21"/>
    </row>
    <row r="2325" spans="8:8" x14ac:dyDescent="0.35">
      <c r="H2325" s="21"/>
    </row>
    <row r="2326" spans="8:8" x14ac:dyDescent="0.35">
      <c r="H2326" s="21"/>
    </row>
    <row r="2327" spans="8:8" x14ac:dyDescent="0.35">
      <c r="H2327" s="21"/>
    </row>
    <row r="2328" spans="8:8" x14ac:dyDescent="0.35">
      <c r="H2328" s="21"/>
    </row>
    <row r="2329" spans="8:8" x14ac:dyDescent="0.35">
      <c r="H2329" s="21"/>
    </row>
    <row r="2330" spans="8:8" x14ac:dyDescent="0.35">
      <c r="H2330" s="21"/>
    </row>
    <row r="2331" spans="8:8" x14ac:dyDescent="0.35">
      <c r="H2331" s="21"/>
    </row>
    <row r="2332" spans="8:8" x14ac:dyDescent="0.35">
      <c r="H2332" s="21"/>
    </row>
    <row r="2333" spans="8:8" x14ac:dyDescent="0.35">
      <c r="H2333" s="21"/>
    </row>
    <row r="2334" spans="8:8" x14ac:dyDescent="0.35">
      <c r="H2334" s="21"/>
    </row>
    <row r="2335" spans="8:8" x14ac:dyDescent="0.35">
      <c r="H2335" s="21"/>
    </row>
    <row r="2336" spans="8:8" x14ac:dyDescent="0.35">
      <c r="H2336" s="21"/>
    </row>
    <row r="2337" spans="8:8" x14ac:dyDescent="0.35">
      <c r="H2337" s="21"/>
    </row>
    <row r="2338" spans="8:8" x14ac:dyDescent="0.35">
      <c r="H2338" s="21"/>
    </row>
    <row r="2339" spans="8:8" x14ac:dyDescent="0.35">
      <c r="H2339" s="21"/>
    </row>
    <row r="2340" spans="8:8" x14ac:dyDescent="0.35">
      <c r="H2340" s="21"/>
    </row>
    <row r="2341" spans="8:8" x14ac:dyDescent="0.35">
      <c r="H2341" s="21"/>
    </row>
    <row r="2342" spans="8:8" x14ac:dyDescent="0.35">
      <c r="H2342" s="21"/>
    </row>
    <row r="2343" spans="8:8" x14ac:dyDescent="0.35">
      <c r="H2343" s="21"/>
    </row>
    <row r="2344" spans="8:8" x14ac:dyDescent="0.35">
      <c r="H2344" s="21"/>
    </row>
    <row r="2345" spans="8:8" x14ac:dyDescent="0.35">
      <c r="H2345" s="21"/>
    </row>
    <row r="2346" spans="8:8" x14ac:dyDescent="0.35">
      <c r="H2346" s="21"/>
    </row>
    <row r="2347" spans="8:8" x14ac:dyDescent="0.35">
      <c r="H2347" s="21"/>
    </row>
    <row r="2348" spans="8:8" x14ac:dyDescent="0.35">
      <c r="H2348" s="21"/>
    </row>
    <row r="2349" spans="8:8" x14ac:dyDescent="0.35">
      <c r="H2349" s="21"/>
    </row>
    <row r="2350" spans="8:8" x14ac:dyDescent="0.35">
      <c r="H2350" s="21"/>
    </row>
    <row r="2351" spans="8:8" x14ac:dyDescent="0.35">
      <c r="H2351" s="21"/>
    </row>
    <row r="2352" spans="8:8" x14ac:dyDescent="0.35">
      <c r="H2352" s="21"/>
    </row>
    <row r="2353" spans="8:8" x14ac:dyDescent="0.35">
      <c r="H2353" s="21"/>
    </row>
    <row r="2354" spans="8:8" x14ac:dyDescent="0.35">
      <c r="H2354" s="21"/>
    </row>
    <row r="2355" spans="8:8" x14ac:dyDescent="0.35">
      <c r="H2355" s="21"/>
    </row>
    <row r="2356" spans="8:8" x14ac:dyDescent="0.35">
      <c r="H2356" s="21"/>
    </row>
    <row r="2357" spans="8:8" x14ac:dyDescent="0.35">
      <c r="H2357" s="21"/>
    </row>
    <row r="2358" spans="8:8" x14ac:dyDescent="0.35">
      <c r="H2358" s="21"/>
    </row>
    <row r="2359" spans="8:8" x14ac:dyDescent="0.35">
      <c r="H2359" s="21"/>
    </row>
    <row r="2360" spans="8:8" x14ac:dyDescent="0.35">
      <c r="H2360" s="21"/>
    </row>
    <row r="2361" spans="8:8" x14ac:dyDescent="0.35">
      <c r="H2361" s="21"/>
    </row>
    <row r="2362" spans="8:8" x14ac:dyDescent="0.35">
      <c r="H2362" s="21"/>
    </row>
    <row r="2363" spans="8:8" x14ac:dyDescent="0.35">
      <c r="H2363" s="21"/>
    </row>
    <row r="2364" spans="8:8" x14ac:dyDescent="0.35">
      <c r="H2364" s="21"/>
    </row>
    <row r="2365" spans="8:8" x14ac:dyDescent="0.35">
      <c r="H2365" s="21"/>
    </row>
    <row r="2366" spans="8:8" x14ac:dyDescent="0.35">
      <c r="H2366" s="21"/>
    </row>
    <row r="2367" spans="8:8" x14ac:dyDescent="0.35">
      <c r="H2367" s="21"/>
    </row>
    <row r="2368" spans="8:8" x14ac:dyDescent="0.35">
      <c r="H2368" s="21"/>
    </row>
    <row r="2369" spans="8:8" x14ac:dyDescent="0.35">
      <c r="H2369" s="21"/>
    </row>
    <row r="2370" spans="8:8" x14ac:dyDescent="0.35">
      <c r="H2370" s="21"/>
    </row>
    <row r="2371" spans="8:8" x14ac:dyDescent="0.35">
      <c r="H2371" s="21"/>
    </row>
    <row r="2372" spans="8:8" x14ac:dyDescent="0.35">
      <c r="H2372" s="21"/>
    </row>
    <row r="2373" spans="8:8" x14ac:dyDescent="0.35">
      <c r="H2373" s="21"/>
    </row>
    <row r="2374" spans="8:8" x14ac:dyDescent="0.35">
      <c r="H2374" s="21"/>
    </row>
    <row r="2375" spans="8:8" x14ac:dyDescent="0.35">
      <c r="H2375" s="21"/>
    </row>
    <row r="2376" spans="8:8" x14ac:dyDescent="0.35">
      <c r="H2376" s="21"/>
    </row>
    <row r="2377" spans="8:8" x14ac:dyDescent="0.35">
      <c r="H2377" s="21"/>
    </row>
    <row r="2378" spans="8:8" x14ac:dyDescent="0.35">
      <c r="H2378" s="21"/>
    </row>
    <row r="2379" spans="8:8" x14ac:dyDescent="0.35">
      <c r="H2379" s="21"/>
    </row>
    <row r="2380" spans="8:8" x14ac:dyDescent="0.35">
      <c r="H2380" s="21"/>
    </row>
    <row r="2381" spans="8:8" x14ac:dyDescent="0.35">
      <c r="H2381" s="21"/>
    </row>
    <row r="2382" spans="8:8" x14ac:dyDescent="0.35">
      <c r="H2382" s="21"/>
    </row>
    <row r="2383" spans="8:8" x14ac:dyDescent="0.35">
      <c r="H2383" s="21"/>
    </row>
    <row r="2384" spans="8:8" x14ac:dyDescent="0.35">
      <c r="H2384" s="21"/>
    </row>
    <row r="2385" spans="8:8" x14ac:dyDescent="0.35">
      <c r="H2385" s="21"/>
    </row>
    <row r="2386" spans="8:8" x14ac:dyDescent="0.35">
      <c r="H2386" s="21"/>
    </row>
    <row r="2387" spans="8:8" x14ac:dyDescent="0.35">
      <c r="H2387" s="21"/>
    </row>
    <row r="2388" spans="8:8" x14ac:dyDescent="0.35">
      <c r="H2388" s="21"/>
    </row>
    <row r="2389" spans="8:8" x14ac:dyDescent="0.35">
      <c r="H2389" s="21"/>
    </row>
    <row r="2390" spans="8:8" x14ac:dyDescent="0.35">
      <c r="H2390" s="21"/>
    </row>
    <row r="2391" spans="8:8" x14ac:dyDescent="0.35">
      <c r="H2391" s="21"/>
    </row>
    <row r="2392" spans="8:8" x14ac:dyDescent="0.35">
      <c r="H2392" s="21"/>
    </row>
    <row r="2393" spans="8:8" x14ac:dyDescent="0.35">
      <c r="H2393" s="21"/>
    </row>
    <row r="2394" spans="8:8" x14ac:dyDescent="0.35">
      <c r="H2394" s="21"/>
    </row>
    <row r="2395" spans="8:8" x14ac:dyDescent="0.35">
      <c r="H2395" s="21"/>
    </row>
    <row r="2396" spans="8:8" x14ac:dyDescent="0.35">
      <c r="H2396" s="21"/>
    </row>
    <row r="2397" spans="8:8" x14ac:dyDescent="0.35">
      <c r="H2397" s="21"/>
    </row>
    <row r="2398" spans="8:8" x14ac:dyDescent="0.35">
      <c r="H2398" s="21"/>
    </row>
    <row r="2399" spans="8:8" x14ac:dyDescent="0.35">
      <c r="H2399" s="21"/>
    </row>
    <row r="2400" spans="8:8" x14ac:dyDescent="0.35">
      <c r="H2400" s="21"/>
    </row>
    <row r="2401" spans="8:8" x14ac:dyDescent="0.35">
      <c r="H2401" s="21"/>
    </row>
    <row r="2402" spans="8:8" x14ac:dyDescent="0.35">
      <c r="H2402" s="21"/>
    </row>
    <row r="2403" spans="8:8" x14ac:dyDescent="0.35">
      <c r="H2403" s="21"/>
    </row>
    <row r="2404" spans="8:8" x14ac:dyDescent="0.35">
      <c r="H2404" s="21"/>
    </row>
    <row r="2405" spans="8:8" x14ac:dyDescent="0.35">
      <c r="H2405" s="21"/>
    </row>
    <row r="2406" spans="8:8" x14ac:dyDescent="0.35">
      <c r="H2406" s="21"/>
    </row>
    <row r="2407" spans="8:8" x14ac:dyDescent="0.35">
      <c r="H2407" s="21"/>
    </row>
    <row r="2408" spans="8:8" x14ac:dyDescent="0.35">
      <c r="H2408" s="21"/>
    </row>
    <row r="2409" spans="8:8" x14ac:dyDescent="0.35">
      <c r="H2409" s="21"/>
    </row>
    <row r="2410" spans="8:8" x14ac:dyDescent="0.35">
      <c r="H2410" s="21"/>
    </row>
    <row r="2411" spans="8:8" x14ac:dyDescent="0.35">
      <c r="H2411" s="21"/>
    </row>
    <row r="2412" spans="8:8" x14ac:dyDescent="0.35">
      <c r="H2412" s="21"/>
    </row>
    <row r="2413" spans="8:8" x14ac:dyDescent="0.35">
      <c r="H2413" s="21"/>
    </row>
    <row r="2414" spans="8:8" x14ac:dyDescent="0.35">
      <c r="H2414" s="21"/>
    </row>
    <row r="2415" spans="8:8" x14ac:dyDescent="0.35">
      <c r="H2415" s="21"/>
    </row>
    <row r="2416" spans="8:8" x14ac:dyDescent="0.35">
      <c r="H2416" s="21"/>
    </row>
    <row r="2417" spans="8:8" x14ac:dyDescent="0.35">
      <c r="H2417" s="21"/>
    </row>
    <row r="2418" spans="8:8" x14ac:dyDescent="0.35">
      <c r="H2418" s="21"/>
    </row>
    <row r="2419" spans="8:8" x14ac:dyDescent="0.35">
      <c r="H2419" s="21"/>
    </row>
    <row r="2420" spans="8:8" x14ac:dyDescent="0.35">
      <c r="H2420" s="21"/>
    </row>
    <row r="2421" spans="8:8" x14ac:dyDescent="0.35">
      <c r="H2421" s="21"/>
    </row>
    <row r="2422" spans="8:8" x14ac:dyDescent="0.35">
      <c r="H2422" s="21"/>
    </row>
    <row r="2423" spans="8:8" x14ac:dyDescent="0.35">
      <c r="H2423" s="21"/>
    </row>
    <row r="2424" spans="8:8" x14ac:dyDescent="0.35">
      <c r="H2424" s="21"/>
    </row>
    <row r="2425" spans="8:8" x14ac:dyDescent="0.35">
      <c r="H2425" s="21"/>
    </row>
    <row r="2426" spans="8:8" x14ac:dyDescent="0.35">
      <c r="H2426" s="21"/>
    </row>
    <row r="2427" spans="8:8" x14ac:dyDescent="0.35">
      <c r="H2427" s="21"/>
    </row>
    <row r="2428" spans="8:8" x14ac:dyDescent="0.35">
      <c r="H2428" s="21"/>
    </row>
    <row r="2429" spans="8:8" x14ac:dyDescent="0.35">
      <c r="H2429" s="21"/>
    </row>
    <row r="2430" spans="8:8" x14ac:dyDescent="0.35">
      <c r="H2430" s="21"/>
    </row>
    <row r="2431" spans="8:8" x14ac:dyDescent="0.35">
      <c r="H2431" s="21"/>
    </row>
    <row r="2432" spans="8:8" x14ac:dyDescent="0.35">
      <c r="H2432" s="21"/>
    </row>
    <row r="2433" spans="8:8" x14ac:dyDescent="0.35">
      <c r="H2433" s="21"/>
    </row>
    <row r="2434" spans="8:8" x14ac:dyDescent="0.35">
      <c r="H2434" s="21"/>
    </row>
    <row r="2435" spans="8:8" x14ac:dyDescent="0.35">
      <c r="H2435" s="21"/>
    </row>
    <row r="2436" spans="8:8" x14ac:dyDescent="0.35">
      <c r="H2436" s="21"/>
    </row>
    <row r="2437" spans="8:8" x14ac:dyDescent="0.35">
      <c r="H2437" s="21"/>
    </row>
    <row r="2438" spans="8:8" x14ac:dyDescent="0.35">
      <c r="H2438" s="21"/>
    </row>
    <row r="2439" spans="8:8" x14ac:dyDescent="0.35">
      <c r="H2439" s="21"/>
    </row>
    <row r="2440" spans="8:8" x14ac:dyDescent="0.35">
      <c r="H2440" s="21"/>
    </row>
    <row r="2441" spans="8:8" x14ac:dyDescent="0.35">
      <c r="H2441" s="21"/>
    </row>
    <row r="2442" spans="8:8" x14ac:dyDescent="0.35">
      <c r="H2442" s="21"/>
    </row>
    <row r="2443" spans="8:8" x14ac:dyDescent="0.35">
      <c r="H2443" s="21"/>
    </row>
    <row r="2444" spans="8:8" x14ac:dyDescent="0.35">
      <c r="H2444" s="21"/>
    </row>
    <row r="2445" spans="8:8" x14ac:dyDescent="0.35">
      <c r="H2445" s="21"/>
    </row>
    <row r="2446" spans="8:8" x14ac:dyDescent="0.35">
      <c r="H2446" s="21"/>
    </row>
    <row r="2447" spans="8:8" x14ac:dyDescent="0.35">
      <c r="H2447" s="21"/>
    </row>
    <row r="2448" spans="8:8" x14ac:dyDescent="0.35">
      <c r="H2448" s="21"/>
    </row>
    <row r="2449" spans="8:8" x14ac:dyDescent="0.35">
      <c r="H2449" s="21"/>
    </row>
    <row r="2450" spans="8:8" x14ac:dyDescent="0.35">
      <c r="H2450" s="21"/>
    </row>
    <row r="2451" spans="8:8" x14ac:dyDescent="0.35">
      <c r="H2451" s="21"/>
    </row>
    <row r="2452" spans="8:8" x14ac:dyDescent="0.35">
      <c r="H2452" s="21"/>
    </row>
    <row r="2453" spans="8:8" x14ac:dyDescent="0.35">
      <c r="H2453" s="21"/>
    </row>
    <row r="2454" spans="8:8" x14ac:dyDescent="0.35">
      <c r="H2454" s="21"/>
    </row>
    <row r="2455" spans="8:8" x14ac:dyDescent="0.35">
      <c r="H2455" s="21"/>
    </row>
    <row r="2456" spans="8:8" x14ac:dyDescent="0.35">
      <c r="H2456" s="21"/>
    </row>
    <row r="2457" spans="8:8" x14ac:dyDescent="0.35">
      <c r="H2457" s="21"/>
    </row>
    <row r="2458" spans="8:8" x14ac:dyDescent="0.35">
      <c r="H2458" s="21"/>
    </row>
    <row r="2459" spans="8:8" x14ac:dyDescent="0.35">
      <c r="H2459" s="21"/>
    </row>
    <row r="2460" spans="8:8" x14ac:dyDescent="0.35">
      <c r="H2460" s="21"/>
    </row>
    <row r="2461" spans="8:8" x14ac:dyDescent="0.35">
      <c r="H2461" s="21"/>
    </row>
    <row r="2462" spans="8:8" x14ac:dyDescent="0.35">
      <c r="H2462" s="21"/>
    </row>
    <row r="2463" spans="8:8" x14ac:dyDescent="0.35">
      <c r="H2463" s="21"/>
    </row>
    <row r="2464" spans="8:8" x14ac:dyDescent="0.35">
      <c r="H2464" s="21"/>
    </row>
    <row r="2465" spans="8:8" x14ac:dyDescent="0.35">
      <c r="H2465" s="21"/>
    </row>
    <row r="2466" spans="8:8" x14ac:dyDescent="0.35">
      <c r="H2466" s="21"/>
    </row>
    <row r="2467" spans="8:8" x14ac:dyDescent="0.35">
      <c r="H2467" s="21"/>
    </row>
    <row r="2468" spans="8:8" x14ac:dyDescent="0.35">
      <c r="H2468" s="21"/>
    </row>
    <row r="2469" spans="8:8" x14ac:dyDescent="0.35">
      <c r="H2469" s="21"/>
    </row>
    <row r="2470" spans="8:8" x14ac:dyDescent="0.35">
      <c r="H2470" s="21"/>
    </row>
    <row r="2471" spans="8:8" x14ac:dyDescent="0.35">
      <c r="H2471" s="21"/>
    </row>
    <row r="2472" spans="8:8" x14ac:dyDescent="0.35">
      <c r="H2472" s="21"/>
    </row>
    <row r="2473" spans="8:8" x14ac:dyDescent="0.35">
      <c r="H2473" s="21"/>
    </row>
    <row r="2474" spans="8:8" x14ac:dyDescent="0.35">
      <c r="H2474" s="21"/>
    </row>
    <row r="2475" spans="8:8" x14ac:dyDescent="0.35">
      <c r="H2475" s="21"/>
    </row>
    <row r="2476" spans="8:8" x14ac:dyDescent="0.35">
      <c r="H2476" s="21"/>
    </row>
    <row r="2477" spans="8:8" x14ac:dyDescent="0.35">
      <c r="H2477" s="21"/>
    </row>
    <row r="2478" spans="8:8" x14ac:dyDescent="0.35">
      <c r="H2478" s="21"/>
    </row>
    <row r="2479" spans="8:8" x14ac:dyDescent="0.35">
      <c r="H2479" s="21"/>
    </row>
    <row r="2480" spans="8:8" x14ac:dyDescent="0.35">
      <c r="H2480" s="21"/>
    </row>
    <row r="2481" spans="8:8" x14ac:dyDescent="0.35">
      <c r="H2481" s="21"/>
    </row>
    <row r="2482" spans="8:8" x14ac:dyDescent="0.35">
      <c r="H2482" s="21"/>
    </row>
    <row r="2483" spans="8:8" x14ac:dyDescent="0.35">
      <c r="H2483" s="21"/>
    </row>
    <row r="2484" spans="8:8" x14ac:dyDescent="0.35">
      <c r="H2484" s="21"/>
    </row>
    <row r="2485" spans="8:8" x14ac:dyDescent="0.35">
      <c r="H2485" s="21"/>
    </row>
    <row r="2486" spans="8:8" x14ac:dyDescent="0.35">
      <c r="H2486" s="21"/>
    </row>
    <row r="2487" spans="8:8" x14ac:dyDescent="0.35">
      <c r="H2487" s="21"/>
    </row>
    <row r="2488" spans="8:8" x14ac:dyDescent="0.35">
      <c r="H2488" s="21"/>
    </row>
    <row r="2489" spans="8:8" x14ac:dyDescent="0.35">
      <c r="H2489" s="21"/>
    </row>
    <row r="2490" spans="8:8" x14ac:dyDescent="0.35">
      <c r="H2490" s="21"/>
    </row>
    <row r="2491" spans="8:8" x14ac:dyDescent="0.35">
      <c r="H2491" s="21"/>
    </row>
    <row r="2492" spans="8:8" x14ac:dyDescent="0.35">
      <c r="H2492" s="21"/>
    </row>
    <row r="2493" spans="8:8" x14ac:dyDescent="0.35">
      <c r="H2493" s="21"/>
    </row>
    <row r="2494" spans="8:8" x14ac:dyDescent="0.35">
      <c r="H2494" s="21"/>
    </row>
    <row r="2495" spans="8:8" x14ac:dyDescent="0.35">
      <c r="H2495" s="21"/>
    </row>
    <row r="2496" spans="8:8" x14ac:dyDescent="0.35">
      <c r="H2496" s="21"/>
    </row>
    <row r="2497" spans="8:8" x14ac:dyDescent="0.35">
      <c r="H2497" s="21"/>
    </row>
    <row r="2498" spans="8:8" x14ac:dyDescent="0.35">
      <c r="H2498" s="21"/>
    </row>
    <row r="2499" spans="8:8" x14ac:dyDescent="0.35">
      <c r="H2499" s="21"/>
    </row>
    <row r="2500" spans="8:8" x14ac:dyDescent="0.35">
      <c r="H2500" s="21"/>
    </row>
    <row r="2501" spans="8:8" x14ac:dyDescent="0.35">
      <c r="H2501" s="21"/>
    </row>
    <row r="2502" spans="8:8" x14ac:dyDescent="0.35">
      <c r="H2502" s="21"/>
    </row>
    <row r="2503" spans="8:8" x14ac:dyDescent="0.35">
      <c r="H2503" s="21"/>
    </row>
    <row r="2504" spans="8:8" x14ac:dyDescent="0.35">
      <c r="H2504" s="21"/>
    </row>
    <row r="2505" spans="8:8" x14ac:dyDescent="0.35">
      <c r="H2505" s="21"/>
    </row>
    <row r="2506" spans="8:8" x14ac:dyDescent="0.35">
      <c r="H2506" s="21"/>
    </row>
    <row r="2507" spans="8:8" x14ac:dyDescent="0.35">
      <c r="H2507" s="21"/>
    </row>
    <row r="2508" spans="8:8" x14ac:dyDescent="0.35">
      <c r="H2508" s="21"/>
    </row>
    <row r="2509" spans="8:8" x14ac:dyDescent="0.35">
      <c r="H2509" s="21"/>
    </row>
    <row r="2510" spans="8:8" x14ac:dyDescent="0.35">
      <c r="H2510" s="21"/>
    </row>
    <row r="2511" spans="8:8" x14ac:dyDescent="0.35">
      <c r="H2511" s="21"/>
    </row>
    <row r="2512" spans="8:8" x14ac:dyDescent="0.35">
      <c r="H2512" s="21"/>
    </row>
    <row r="2513" spans="8:8" x14ac:dyDescent="0.35">
      <c r="H2513" s="21"/>
    </row>
    <row r="2514" spans="8:8" x14ac:dyDescent="0.35">
      <c r="H2514" s="21"/>
    </row>
    <row r="2515" spans="8:8" x14ac:dyDescent="0.35">
      <c r="H2515" s="21"/>
    </row>
    <row r="2516" spans="8:8" x14ac:dyDescent="0.35">
      <c r="H2516" s="21"/>
    </row>
    <row r="2517" spans="8:8" x14ac:dyDescent="0.35">
      <c r="H2517" s="21"/>
    </row>
    <row r="2518" spans="8:8" x14ac:dyDescent="0.35">
      <c r="H2518" s="21"/>
    </row>
    <row r="2519" spans="8:8" x14ac:dyDescent="0.35">
      <c r="H2519" s="21"/>
    </row>
    <row r="2520" spans="8:8" x14ac:dyDescent="0.35">
      <c r="H2520" s="21"/>
    </row>
    <row r="2521" spans="8:8" x14ac:dyDescent="0.35">
      <c r="H2521" s="21"/>
    </row>
    <row r="2522" spans="8:8" x14ac:dyDescent="0.35">
      <c r="H2522" s="21"/>
    </row>
    <row r="2523" spans="8:8" x14ac:dyDescent="0.35">
      <c r="H2523" s="21"/>
    </row>
    <row r="2524" spans="8:8" x14ac:dyDescent="0.35">
      <c r="H2524" s="21"/>
    </row>
    <row r="2525" spans="8:8" x14ac:dyDescent="0.35">
      <c r="H2525" s="21"/>
    </row>
    <row r="2526" spans="8:8" x14ac:dyDescent="0.35">
      <c r="H2526" s="21"/>
    </row>
    <row r="2527" spans="8:8" x14ac:dyDescent="0.35">
      <c r="H2527" s="21"/>
    </row>
    <row r="2528" spans="8:8" x14ac:dyDescent="0.35">
      <c r="H2528" s="21"/>
    </row>
    <row r="2529" spans="8:8" x14ac:dyDescent="0.35">
      <c r="H2529" s="21"/>
    </row>
    <row r="2530" spans="8:8" x14ac:dyDescent="0.35">
      <c r="H2530" s="21"/>
    </row>
    <row r="2531" spans="8:8" x14ac:dyDescent="0.35">
      <c r="H2531" s="21"/>
    </row>
    <row r="2532" spans="8:8" x14ac:dyDescent="0.35">
      <c r="H2532" s="21"/>
    </row>
    <row r="2533" spans="8:8" x14ac:dyDescent="0.35">
      <c r="H2533" s="21"/>
    </row>
    <row r="1037243" spans="8:8" x14ac:dyDescent="0.35">
      <c r="H1037243" s="21"/>
    </row>
    <row r="1037244" spans="8:8" x14ac:dyDescent="0.35">
      <c r="H1037244" s="21"/>
    </row>
    <row r="1037245" spans="8:8" x14ac:dyDescent="0.35">
      <c r="H1037245" s="21"/>
    </row>
    <row r="1037246" spans="8:8" x14ac:dyDescent="0.35">
      <c r="H1037246" s="21"/>
    </row>
    <row r="1037247" spans="8:8" x14ac:dyDescent="0.35">
      <c r="H1037247" s="21"/>
    </row>
    <row r="1037248" spans="8:8" x14ac:dyDescent="0.35">
      <c r="H1037248" s="21"/>
    </row>
    <row r="1037249" spans="8:8" x14ac:dyDescent="0.35">
      <c r="H1037249" s="21"/>
    </row>
    <row r="1037250" spans="8:8" x14ac:dyDescent="0.35">
      <c r="H1037250" s="21"/>
    </row>
    <row r="1037251" spans="8:8" x14ac:dyDescent="0.35">
      <c r="H1037251" s="21"/>
    </row>
    <row r="1037252" spans="8:8" x14ac:dyDescent="0.35">
      <c r="H1037252" s="21"/>
    </row>
    <row r="1037253" spans="8:8" x14ac:dyDescent="0.35">
      <c r="H1037253" s="21"/>
    </row>
    <row r="1037254" spans="8:8" x14ac:dyDescent="0.35">
      <c r="H1037254" s="21"/>
    </row>
    <row r="1037255" spans="8:8" x14ac:dyDescent="0.35">
      <c r="H1037255" s="21"/>
    </row>
    <row r="1037256" spans="8:8" x14ac:dyDescent="0.35">
      <c r="H1037256" s="21"/>
    </row>
    <row r="1037257" spans="8:8" x14ac:dyDescent="0.35">
      <c r="H1037257" s="21"/>
    </row>
    <row r="1037258" spans="8:8" x14ac:dyDescent="0.35">
      <c r="H1037258" s="21"/>
    </row>
    <row r="1037259" spans="8:8" x14ac:dyDescent="0.35">
      <c r="H1037259" s="21"/>
    </row>
    <row r="1037260" spans="8:8" x14ac:dyDescent="0.35">
      <c r="H1037260" s="21"/>
    </row>
    <row r="1037261" spans="8:8" x14ac:dyDescent="0.35">
      <c r="H1037261" s="21"/>
    </row>
    <row r="1037262" spans="8:8" x14ac:dyDescent="0.35">
      <c r="H1037262" s="21"/>
    </row>
    <row r="1037263" spans="8:8" x14ac:dyDescent="0.35">
      <c r="H1037263" s="21"/>
    </row>
    <row r="1037264" spans="8:8" x14ac:dyDescent="0.35">
      <c r="H1037264" s="21"/>
    </row>
    <row r="1037265" spans="8:8" x14ac:dyDescent="0.35">
      <c r="H1037265" s="21"/>
    </row>
    <row r="1037266" spans="8:8" x14ac:dyDescent="0.35">
      <c r="H1037266" s="21"/>
    </row>
    <row r="1037267" spans="8:8" x14ac:dyDescent="0.35">
      <c r="H1037267" s="21"/>
    </row>
    <row r="1037268" spans="8:8" x14ac:dyDescent="0.35">
      <c r="H1037268" s="21"/>
    </row>
    <row r="1037269" spans="8:8" x14ac:dyDescent="0.35">
      <c r="H1037269" s="21"/>
    </row>
    <row r="1037270" spans="8:8" x14ac:dyDescent="0.35">
      <c r="H1037270" s="21"/>
    </row>
    <row r="1037271" spans="8:8" x14ac:dyDescent="0.35">
      <c r="H1037271" s="21"/>
    </row>
    <row r="1037272" spans="8:8" x14ac:dyDescent="0.35">
      <c r="H1037272" s="21"/>
    </row>
    <row r="1037273" spans="8:8" x14ac:dyDescent="0.35">
      <c r="H1037273" s="21"/>
    </row>
    <row r="1037274" spans="8:8" x14ac:dyDescent="0.35">
      <c r="H1037274" s="21"/>
    </row>
    <row r="1037275" spans="8:8" x14ac:dyDescent="0.35">
      <c r="H1037275" s="21"/>
    </row>
    <row r="1037276" spans="8:8" x14ac:dyDescent="0.35">
      <c r="H1037276" s="21"/>
    </row>
    <row r="1037277" spans="8:8" x14ac:dyDescent="0.35">
      <c r="H1037277" s="21"/>
    </row>
    <row r="1037278" spans="8:8" x14ac:dyDescent="0.35">
      <c r="H1037278" s="21"/>
    </row>
    <row r="1037279" spans="8:8" x14ac:dyDescent="0.35">
      <c r="H1037279" s="21"/>
    </row>
    <row r="1037280" spans="8:8" x14ac:dyDescent="0.35">
      <c r="H1037280" s="21"/>
    </row>
    <row r="1037281" spans="8:8" x14ac:dyDescent="0.35">
      <c r="H1037281" s="21"/>
    </row>
    <row r="1037282" spans="8:8" x14ac:dyDescent="0.35">
      <c r="H1037282" s="21"/>
    </row>
    <row r="1037283" spans="8:8" x14ac:dyDescent="0.35">
      <c r="H1037283" s="21"/>
    </row>
    <row r="1037284" spans="8:8" x14ac:dyDescent="0.35">
      <c r="H1037284" s="21"/>
    </row>
    <row r="1037285" spans="8:8" x14ac:dyDescent="0.35">
      <c r="H1037285" s="21"/>
    </row>
    <row r="1037286" spans="8:8" x14ac:dyDescent="0.35">
      <c r="H1037286" s="21"/>
    </row>
    <row r="1037287" spans="8:8" x14ac:dyDescent="0.35">
      <c r="H1037287" s="21"/>
    </row>
    <row r="1037288" spans="8:8" x14ac:dyDescent="0.35">
      <c r="H1037288" s="21"/>
    </row>
    <row r="1037289" spans="8:8" x14ac:dyDescent="0.35">
      <c r="H1037289" s="21"/>
    </row>
    <row r="1037290" spans="8:8" x14ac:dyDescent="0.35">
      <c r="H1037290" s="21"/>
    </row>
    <row r="1037291" spans="8:8" x14ac:dyDescent="0.35">
      <c r="H1037291" s="21"/>
    </row>
    <row r="1037292" spans="8:8" x14ac:dyDescent="0.35">
      <c r="H1037292" s="21"/>
    </row>
    <row r="1037293" spans="8:8" x14ac:dyDescent="0.35">
      <c r="H1037293" s="21"/>
    </row>
    <row r="1037294" spans="8:8" x14ac:dyDescent="0.35">
      <c r="H1037294" s="21"/>
    </row>
    <row r="1037295" spans="8:8" x14ac:dyDescent="0.35">
      <c r="H1037295" s="21"/>
    </row>
    <row r="1037296" spans="8:8" x14ac:dyDescent="0.35">
      <c r="H1037296" s="21"/>
    </row>
    <row r="1037297" spans="8:8" x14ac:dyDescent="0.35">
      <c r="H1037297" s="21"/>
    </row>
    <row r="1037298" spans="8:8" x14ac:dyDescent="0.35">
      <c r="H1037298" s="21"/>
    </row>
    <row r="1037299" spans="8:8" x14ac:dyDescent="0.35">
      <c r="H1037299" s="21"/>
    </row>
    <row r="1037300" spans="8:8" x14ac:dyDescent="0.35">
      <c r="H1037300" s="21"/>
    </row>
    <row r="1037301" spans="8:8" x14ac:dyDescent="0.35">
      <c r="H1037301" s="21"/>
    </row>
    <row r="1037302" spans="8:8" x14ac:dyDescent="0.35">
      <c r="H1037302" s="21"/>
    </row>
    <row r="1037303" spans="8:8" x14ac:dyDescent="0.35">
      <c r="H1037303" s="21"/>
    </row>
    <row r="1037304" spans="8:8" x14ac:dyDescent="0.35">
      <c r="H1037304" s="21"/>
    </row>
    <row r="1037305" spans="8:8" x14ac:dyDescent="0.35">
      <c r="H1037305" s="21"/>
    </row>
    <row r="1037306" spans="8:8" x14ac:dyDescent="0.35">
      <c r="H1037306" s="21"/>
    </row>
    <row r="1037307" spans="8:8" x14ac:dyDescent="0.35">
      <c r="H1037307" s="21"/>
    </row>
    <row r="1037308" spans="8:8" x14ac:dyDescent="0.35">
      <c r="H1037308" s="21"/>
    </row>
    <row r="1037309" spans="8:8" x14ac:dyDescent="0.35">
      <c r="H1037309" s="21"/>
    </row>
    <row r="1037310" spans="8:8" x14ac:dyDescent="0.35">
      <c r="H1037310" s="21"/>
    </row>
    <row r="1037311" spans="8:8" x14ac:dyDescent="0.35">
      <c r="H1037311" s="21"/>
    </row>
    <row r="1037312" spans="8:8" x14ac:dyDescent="0.35">
      <c r="H1037312" s="21"/>
    </row>
    <row r="1037313" spans="8:8" x14ac:dyDescent="0.35">
      <c r="H1037313" s="21"/>
    </row>
    <row r="1037314" spans="8:8" x14ac:dyDescent="0.35">
      <c r="H1037314" s="21"/>
    </row>
    <row r="1037315" spans="8:8" x14ac:dyDescent="0.35">
      <c r="H1037315" s="21"/>
    </row>
    <row r="1037316" spans="8:8" x14ac:dyDescent="0.35">
      <c r="H1037316" s="21"/>
    </row>
    <row r="1037317" spans="8:8" x14ac:dyDescent="0.35">
      <c r="H1037317" s="21"/>
    </row>
    <row r="1037318" spans="8:8" x14ac:dyDescent="0.35">
      <c r="H1037318" s="21"/>
    </row>
    <row r="1037319" spans="8:8" x14ac:dyDescent="0.35">
      <c r="H1037319" s="21"/>
    </row>
    <row r="1037320" spans="8:8" x14ac:dyDescent="0.35">
      <c r="H1037320" s="21"/>
    </row>
    <row r="1037321" spans="8:8" x14ac:dyDescent="0.35">
      <c r="H1037321" s="21"/>
    </row>
    <row r="1037322" spans="8:8" x14ac:dyDescent="0.35">
      <c r="H1037322" s="21"/>
    </row>
    <row r="1037323" spans="8:8" x14ac:dyDescent="0.35">
      <c r="H1037323" s="21"/>
    </row>
    <row r="1037324" spans="8:8" x14ac:dyDescent="0.35">
      <c r="H1037324" s="21"/>
    </row>
    <row r="1037325" spans="8:8" x14ac:dyDescent="0.35">
      <c r="H1037325" s="21"/>
    </row>
    <row r="1037326" spans="8:8" x14ac:dyDescent="0.35">
      <c r="H1037326" s="21"/>
    </row>
    <row r="1037327" spans="8:8" x14ac:dyDescent="0.35">
      <c r="H1037327" s="21"/>
    </row>
    <row r="1037328" spans="8:8" x14ac:dyDescent="0.35">
      <c r="H1037328" s="21"/>
    </row>
    <row r="1037329" spans="8:8" x14ac:dyDescent="0.35">
      <c r="H1037329" s="21"/>
    </row>
    <row r="1037330" spans="8:8" x14ac:dyDescent="0.35">
      <c r="H1037330" s="21"/>
    </row>
    <row r="1037331" spans="8:8" x14ac:dyDescent="0.35">
      <c r="H1037331" s="21"/>
    </row>
    <row r="1037332" spans="8:8" x14ac:dyDescent="0.35">
      <c r="H1037332" s="21"/>
    </row>
    <row r="1037333" spans="8:8" x14ac:dyDescent="0.35">
      <c r="H1037333" s="21"/>
    </row>
    <row r="1037334" spans="8:8" x14ac:dyDescent="0.35">
      <c r="H1037334" s="21"/>
    </row>
    <row r="1037335" spans="8:8" x14ac:dyDescent="0.35">
      <c r="H1037335" s="21"/>
    </row>
    <row r="1037336" spans="8:8" x14ac:dyDescent="0.35">
      <c r="H1037336" s="21"/>
    </row>
    <row r="1037337" spans="8:8" x14ac:dyDescent="0.35">
      <c r="H1037337" s="21"/>
    </row>
    <row r="1037338" spans="8:8" x14ac:dyDescent="0.35">
      <c r="H1037338" s="21"/>
    </row>
    <row r="1037339" spans="8:8" x14ac:dyDescent="0.35">
      <c r="H1037339" s="21"/>
    </row>
    <row r="1037340" spans="8:8" x14ac:dyDescent="0.35">
      <c r="H1037340" s="21"/>
    </row>
    <row r="1037341" spans="8:8" x14ac:dyDescent="0.35">
      <c r="H1037341" s="21"/>
    </row>
    <row r="1037342" spans="8:8" x14ac:dyDescent="0.35">
      <c r="H1037342" s="21"/>
    </row>
    <row r="1037343" spans="8:8" x14ac:dyDescent="0.35">
      <c r="H1037343" s="21"/>
    </row>
    <row r="1037344" spans="8:8" x14ac:dyDescent="0.35">
      <c r="H1037344" s="21"/>
    </row>
    <row r="1037345" spans="8:8" x14ac:dyDescent="0.35">
      <c r="H1037345" s="21"/>
    </row>
    <row r="1037346" spans="8:8" x14ac:dyDescent="0.35">
      <c r="H1037346" s="21"/>
    </row>
    <row r="1037347" spans="8:8" x14ac:dyDescent="0.35">
      <c r="H1037347" s="21"/>
    </row>
    <row r="1037348" spans="8:8" x14ac:dyDescent="0.35">
      <c r="H1037348" s="21"/>
    </row>
    <row r="1037349" spans="8:8" x14ac:dyDescent="0.35">
      <c r="H1037349" s="21"/>
    </row>
    <row r="1037350" spans="8:8" x14ac:dyDescent="0.35">
      <c r="H1037350" s="21"/>
    </row>
    <row r="1037351" spans="8:8" x14ac:dyDescent="0.35">
      <c r="H1037351" s="21"/>
    </row>
    <row r="1037352" spans="8:8" x14ac:dyDescent="0.35">
      <c r="H1037352" s="21"/>
    </row>
    <row r="1037353" spans="8:8" x14ac:dyDescent="0.35">
      <c r="H1037353" s="21"/>
    </row>
    <row r="1037354" spans="8:8" x14ac:dyDescent="0.35">
      <c r="H1037354" s="21"/>
    </row>
    <row r="1037355" spans="8:8" x14ac:dyDescent="0.35">
      <c r="H1037355" s="21"/>
    </row>
    <row r="1037356" spans="8:8" x14ac:dyDescent="0.35">
      <c r="H1037356" s="21"/>
    </row>
    <row r="1037357" spans="8:8" x14ac:dyDescent="0.35">
      <c r="H1037357" s="21"/>
    </row>
    <row r="1037358" spans="8:8" x14ac:dyDescent="0.35">
      <c r="H1037358" s="21"/>
    </row>
    <row r="1037359" spans="8:8" x14ac:dyDescent="0.35">
      <c r="H1037359" s="21"/>
    </row>
    <row r="1037360" spans="8:8" x14ac:dyDescent="0.35">
      <c r="H1037360" s="21"/>
    </row>
    <row r="1037361" spans="8:8" x14ac:dyDescent="0.35">
      <c r="H1037361" s="21"/>
    </row>
    <row r="1037362" spans="8:8" x14ac:dyDescent="0.35">
      <c r="H1037362" s="21"/>
    </row>
    <row r="1037363" spans="8:8" x14ac:dyDescent="0.35">
      <c r="H1037363" s="21"/>
    </row>
    <row r="1037364" spans="8:8" x14ac:dyDescent="0.35">
      <c r="H1037364" s="21"/>
    </row>
    <row r="1037365" spans="8:8" x14ac:dyDescent="0.35">
      <c r="H1037365" s="21"/>
    </row>
    <row r="1037366" spans="8:8" x14ac:dyDescent="0.35">
      <c r="H1037366" s="21"/>
    </row>
    <row r="1037367" spans="8:8" x14ac:dyDescent="0.35">
      <c r="H1037367" s="21"/>
    </row>
    <row r="1037368" spans="8:8" x14ac:dyDescent="0.35">
      <c r="H1037368" s="21"/>
    </row>
    <row r="1037369" spans="8:8" x14ac:dyDescent="0.35">
      <c r="H1037369" s="21"/>
    </row>
    <row r="1037370" spans="8:8" x14ac:dyDescent="0.35">
      <c r="H1037370" s="21"/>
    </row>
    <row r="1037371" spans="8:8" x14ac:dyDescent="0.35">
      <c r="H1037371" s="21"/>
    </row>
    <row r="1037372" spans="8:8" x14ac:dyDescent="0.35">
      <c r="H1037372" s="21"/>
    </row>
    <row r="1037373" spans="8:8" x14ac:dyDescent="0.35">
      <c r="H1037373" s="21"/>
    </row>
    <row r="1037374" spans="8:8" x14ac:dyDescent="0.35">
      <c r="H1037374" s="21"/>
    </row>
    <row r="1037375" spans="8:8" x14ac:dyDescent="0.35">
      <c r="H1037375" s="21"/>
    </row>
    <row r="1037376" spans="8:8" x14ac:dyDescent="0.35">
      <c r="H1037376" s="21"/>
    </row>
    <row r="1037377" spans="8:8" x14ac:dyDescent="0.35">
      <c r="H1037377" s="21"/>
    </row>
    <row r="1037378" spans="8:8" x14ac:dyDescent="0.35">
      <c r="H1037378" s="21"/>
    </row>
    <row r="1037379" spans="8:8" x14ac:dyDescent="0.35">
      <c r="H1037379" s="21"/>
    </row>
    <row r="1037380" spans="8:8" x14ac:dyDescent="0.35">
      <c r="H1037380" s="21"/>
    </row>
    <row r="1037381" spans="8:8" x14ac:dyDescent="0.35">
      <c r="H1037381" s="21"/>
    </row>
    <row r="1037382" spans="8:8" x14ac:dyDescent="0.35">
      <c r="H1037382" s="21"/>
    </row>
    <row r="1037383" spans="8:8" x14ac:dyDescent="0.35">
      <c r="H1037383" s="21"/>
    </row>
    <row r="1037384" spans="8:8" x14ac:dyDescent="0.35">
      <c r="H1037384" s="21"/>
    </row>
    <row r="1037385" spans="8:8" x14ac:dyDescent="0.35">
      <c r="H1037385" s="21"/>
    </row>
    <row r="1037386" spans="8:8" x14ac:dyDescent="0.35">
      <c r="H1037386" s="21"/>
    </row>
    <row r="1037387" spans="8:8" x14ac:dyDescent="0.35">
      <c r="H1037387" s="21"/>
    </row>
    <row r="1037388" spans="8:8" x14ac:dyDescent="0.35">
      <c r="H1037388" s="21"/>
    </row>
    <row r="1037389" spans="8:8" x14ac:dyDescent="0.35">
      <c r="H1037389" s="21"/>
    </row>
    <row r="1037390" spans="8:8" x14ac:dyDescent="0.35">
      <c r="H1037390" s="21"/>
    </row>
    <row r="1037391" spans="8:8" x14ac:dyDescent="0.35">
      <c r="H1037391" s="21"/>
    </row>
    <row r="1037392" spans="8:8" x14ac:dyDescent="0.35">
      <c r="H1037392" s="21"/>
    </row>
    <row r="1037393" spans="8:8" x14ac:dyDescent="0.35">
      <c r="H1037393" s="21"/>
    </row>
    <row r="1037394" spans="8:8" x14ac:dyDescent="0.35">
      <c r="H1037394" s="21"/>
    </row>
    <row r="1037395" spans="8:8" x14ac:dyDescent="0.35">
      <c r="H1037395" s="21"/>
    </row>
    <row r="1037396" spans="8:8" x14ac:dyDescent="0.35">
      <c r="H1037396" s="21"/>
    </row>
    <row r="1037397" spans="8:8" x14ac:dyDescent="0.35">
      <c r="H1037397" s="21"/>
    </row>
    <row r="1037398" spans="8:8" x14ac:dyDescent="0.35">
      <c r="H1037398" s="21"/>
    </row>
    <row r="1037399" spans="8:8" x14ac:dyDescent="0.35">
      <c r="H1037399" s="21"/>
    </row>
    <row r="1037400" spans="8:8" x14ac:dyDescent="0.35">
      <c r="H1037400" s="21"/>
    </row>
    <row r="1037401" spans="8:8" x14ac:dyDescent="0.35">
      <c r="H1037401" s="21"/>
    </row>
    <row r="1037402" spans="8:8" x14ac:dyDescent="0.35">
      <c r="H1037402" s="21"/>
    </row>
    <row r="1037403" spans="8:8" x14ac:dyDescent="0.35">
      <c r="H1037403" s="21"/>
    </row>
    <row r="1037404" spans="8:8" x14ac:dyDescent="0.35">
      <c r="H1037404" s="21"/>
    </row>
    <row r="1037405" spans="8:8" x14ac:dyDescent="0.35">
      <c r="H1037405" s="21"/>
    </row>
    <row r="1037406" spans="8:8" x14ac:dyDescent="0.35">
      <c r="H1037406" s="21"/>
    </row>
    <row r="1037407" spans="8:8" x14ac:dyDescent="0.35">
      <c r="H1037407" s="21"/>
    </row>
    <row r="1037408" spans="8:8" x14ac:dyDescent="0.35">
      <c r="H1037408" s="21"/>
    </row>
    <row r="1037409" spans="8:8" x14ac:dyDescent="0.35">
      <c r="H1037409" s="21"/>
    </row>
    <row r="1037410" spans="8:8" x14ac:dyDescent="0.35">
      <c r="H1037410" s="21"/>
    </row>
    <row r="1037411" spans="8:8" x14ac:dyDescent="0.35">
      <c r="H1037411" s="21"/>
    </row>
    <row r="1037412" spans="8:8" x14ac:dyDescent="0.35">
      <c r="H1037412" s="21"/>
    </row>
    <row r="1037413" spans="8:8" x14ac:dyDescent="0.35">
      <c r="H1037413" s="21"/>
    </row>
    <row r="1037414" spans="8:8" x14ac:dyDescent="0.35">
      <c r="H1037414" s="21"/>
    </row>
    <row r="1037415" spans="8:8" x14ac:dyDescent="0.35">
      <c r="H1037415" s="21"/>
    </row>
    <row r="1037416" spans="8:8" x14ac:dyDescent="0.35">
      <c r="H1037416" s="21"/>
    </row>
    <row r="1037417" spans="8:8" x14ac:dyDescent="0.35">
      <c r="H1037417" s="21"/>
    </row>
    <row r="1037418" spans="8:8" x14ac:dyDescent="0.35">
      <c r="H1037418" s="21"/>
    </row>
    <row r="1037419" spans="8:8" x14ac:dyDescent="0.35">
      <c r="H1037419" s="21"/>
    </row>
    <row r="1037420" spans="8:8" x14ac:dyDescent="0.35">
      <c r="H1037420" s="21"/>
    </row>
    <row r="1037421" spans="8:8" x14ac:dyDescent="0.35">
      <c r="H1037421" s="21"/>
    </row>
    <row r="1037422" spans="8:8" x14ac:dyDescent="0.35">
      <c r="H1037422" s="21"/>
    </row>
    <row r="1037423" spans="8:8" x14ac:dyDescent="0.35">
      <c r="H1037423" s="21"/>
    </row>
    <row r="1037424" spans="8:8" x14ac:dyDescent="0.35">
      <c r="H1037424" s="21"/>
    </row>
    <row r="1037425" spans="8:8" x14ac:dyDescent="0.35">
      <c r="H1037425" s="21"/>
    </row>
    <row r="1037426" spans="8:8" x14ac:dyDescent="0.35">
      <c r="H1037426" s="21"/>
    </row>
    <row r="1037427" spans="8:8" x14ac:dyDescent="0.35">
      <c r="H1037427" s="21"/>
    </row>
    <row r="1037428" spans="8:8" x14ac:dyDescent="0.35">
      <c r="H1037428" s="21"/>
    </row>
    <row r="1037429" spans="8:8" x14ac:dyDescent="0.35">
      <c r="H1037429" s="21"/>
    </row>
    <row r="1037430" spans="8:8" x14ac:dyDescent="0.35">
      <c r="H1037430" s="21"/>
    </row>
    <row r="1037431" spans="8:8" x14ac:dyDescent="0.35">
      <c r="H1037431" s="21"/>
    </row>
    <row r="1037432" spans="8:8" x14ac:dyDescent="0.35">
      <c r="H1037432" s="21"/>
    </row>
    <row r="1037433" spans="8:8" x14ac:dyDescent="0.35">
      <c r="H1037433" s="21"/>
    </row>
    <row r="1037434" spans="8:8" x14ac:dyDescent="0.35">
      <c r="H1037434" s="21"/>
    </row>
    <row r="1037435" spans="8:8" x14ac:dyDescent="0.35">
      <c r="H1037435" s="21"/>
    </row>
    <row r="1037436" spans="8:8" x14ac:dyDescent="0.35">
      <c r="H1037436" s="21"/>
    </row>
    <row r="1037437" spans="8:8" x14ac:dyDescent="0.35">
      <c r="H1037437" s="21"/>
    </row>
    <row r="1037438" spans="8:8" x14ac:dyDescent="0.35">
      <c r="H1037438" s="21"/>
    </row>
    <row r="1037439" spans="8:8" x14ac:dyDescent="0.35">
      <c r="H1037439" s="21"/>
    </row>
    <row r="1037440" spans="8:8" x14ac:dyDescent="0.35">
      <c r="H1037440" s="21"/>
    </row>
    <row r="1037441" spans="8:8" x14ac:dyDescent="0.35">
      <c r="H1037441" s="21"/>
    </row>
    <row r="1037442" spans="8:8" x14ac:dyDescent="0.35">
      <c r="H1037442" s="21"/>
    </row>
    <row r="1037443" spans="8:8" x14ac:dyDescent="0.35">
      <c r="H1037443" s="21"/>
    </row>
    <row r="1037444" spans="8:8" x14ac:dyDescent="0.35">
      <c r="H1037444" s="21"/>
    </row>
    <row r="1037445" spans="8:8" x14ac:dyDescent="0.35">
      <c r="H1037445" s="21"/>
    </row>
    <row r="1037446" spans="8:8" x14ac:dyDescent="0.35">
      <c r="H1037446" s="21"/>
    </row>
    <row r="1037447" spans="8:8" x14ac:dyDescent="0.35">
      <c r="H1037447" s="21"/>
    </row>
    <row r="1037448" spans="8:8" x14ac:dyDescent="0.35">
      <c r="H1037448" s="21"/>
    </row>
    <row r="1037449" spans="8:8" x14ac:dyDescent="0.35">
      <c r="H1037449" s="21"/>
    </row>
    <row r="1037450" spans="8:8" x14ac:dyDescent="0.35">
      <c r="H1037450" s="21"/>
    </row>
    <row r="1037451" spans="8:8" x14ac:dyDescent="0.35">
      <c r="H1037451" s="21"/>
    </row>
    <row r="1037452" spans="8:8" x14ac:dyDescent="0.35">
      <c r="H1037452" s="21"/>
    </row>
    <row r="1037453" spans="8:8" x14ac:dyDescent="0.35">
      <c r="H1037453" s="21"/>
    </row>
    <row r="1037454" spans="8:8" x14ac:dyDescent="0.35">
      <c r="H1037454" s="21"/>
    </row>
    <row r="1037455" spans="8:8" x14ac:dyDescent="0.35">
      <c r="H1037455" s="21"/>
    </row>
    <row r="1037456" spans="8:8" x14ac:dyDescent="0.35">
      <c r="H1037456" s="21"/>
    </row>
    <row r="1037457" spans="8:8" x14ac:dyDescent="0.35">
      <c r="H1037457" s="21"/>
    </row>
    <row r="1037458" spans="8:8" x14ac:dyDescent="0.35">
      <c r="H1037458" s="21"/>
    </row>
    <row r="1037459" spans="8:8" x14ac:dyDescent="0.35">
      <c r="H1037459" s="21"/>
    </row>
    <row r="1037460" spans="8:8" x14ac:dyDescent="0.35">
      <c r="H1037460" s="21"/>
    </row>
    <row r="1037461" spans="8:8" x14ac:dyDescent="0.35">
      <c r="H1037461" s="21"/>
    </row>
    <row r="1037462" spans="8:8" x14ac:dyDescent="0.35">
      <c r="H1037462" s="21"/>
    </row>
    <row r="1037463" spans="8:8" x14ac:dyDescent="0.35">
      <c r="H1037463" s="21"/>
    </row>
    <row r="1037464" spans="8:8" x14ac:dyDescent="0.35">
      <c r="H1037464" s="21"/>
    </row>
    <row r="1037465" spans="8:8" x14ac:dyDescent="0.35">
      <c r="H1037465" s="21"/>
    </row>
    <row r="1037466" spans="8:8" x14ac:dyDescent="0.35">
      <c r="H1037466" s="21"/>
    </row>
    <row r="1037467" spans="8:8" x14ac:dyDescent="0.35">
      <c r="H1037467" s="21"/>
    </row>
    <row r="1037468" spans="8:8" x14ac:dyDescent="0.35">
      <c r="H1037468" s="21"/>
    </row>
    <row r="1037469" spans="8:8" x14ac:dyDescent="0.35">
      <c r="H1037469" s="21"/>
    </row>
    <row r="1037470" spans="8:8" x14ac:dyDescent="0.35">
      <c r="H1037470" s="21"/>
    </row>
    <row r="1037471" spans="8:8" x14ac:dyDescent="0.35">
      <c r="H1037471" s="21"/>
    </row>
    <row r="1037472" spans="8:8" x14ac:dyDescent="0.35">
      <c r="H1037472" s="21"/>
    </row>
    <row r="1037473" spans="8:8" x14ac:dyDescent="0.35">
      <c r="H1037473" s="21"/>
    </row>
    <row r="1037474" spans="8:8" x14ac:dyDescent="0.35">
      <c r="H1037474" s="21"/>
    </row>
    <row r="1037475" spans="8:8" x14ac:dyDescent="0.35">
      <c r="H1037475" s="21"/>
    </row>
    <row r="1037476" spans="8:8" x14ac:dyDescent="0.35">
      <c r="H1037476" s="21"/>
    </row>
    <row r="1037477" spans="8:8" x14ac:dyDescent="0.35">
      <c r="H1037477" s="21"/>
    </row>
    <row r="1037478" spans="8:8" x14ac:dyDescent="0.35">
      <c r="H1037478" s="21"/>
    </row>
    <row r="1037479" spans="8:8" x14ac:dyDescent="0.35">
      <c r="H1037479" s="21"/>
    </row>
    <row r="1037480" spans="8:8" x14ac:dyDescent="0.35">
      <c r="H1037480" s="21"/>
    </row>
    <row r="1037481" spans="8:8" x14ac:dyDescent="0.35">
      <c r="H1037481" s="21"/>
    </row>
    <row r="1037482" spans="8:8" x14ac:dyDescent="0.35">
      <c r="H1037482" s="21"/>
    </row>
    <row r="1037483" spans="8:8" x14ac:dyDescent="0.35">
      <c r="H1037483" s="21"/>
    </row>
    <row r="1037484" spans="8:8" x14ac:dyDescent="0.35">
      <c r="H1037484" s="21"/>
    </row>
    <row r="1037485" spans="8:8" x14ac:dyDescent="0.35">
      <c r="H1037485" s="21"/>
    </row>
    <row r="1037486" spans="8:8" x14ac:dyDescent="0.35">
      <c r="H1037486" s="21"/>
    </row>
    <row r="1037487" spans="8:8" x14ac:dyDescent="0.35">
      <c r="H1037487" s="21"/>
    </row>
    <row r="1037488" spans="8:8" x14ac:dyDescent="0.35">
      <c r="H1037488" s="21"/>
    </row>
    <row r="1037489" spans="8:8" x14ac:dyDescent="0.35">
      <c r="H1037489" s="21"/>
    </row>
    <row r="1037490" spans="8:8" x14ac:dyDescent="0.35">
      <c r="H1037490" s="21"/>
    </row>
    <row r="1037491" spans="8:8" x14ac:dyDescent="0.35">
      <c r="H1037491" s="21"/>
    </row>
    <row r="1037492" spans="8:8" x14ac:dyDescent="0.35">
      <c r="H1037492" s="21"/>
    </row>
    <row r="1037493" spans="8:8" x14ac:dyDescent="0.35">
      <c r="H1037493" s="21"/>
    </row>
    <row r="1037494" spans="8:8" x14ac:dyDescent="0.35">
      <c r="H1037494" s="21"/>
    </row>
    <row r="1037495" spans="8:8" x14ac:dyDescent="0.35">
      <c r="H1037495" s="21"/>
    </row>
    <row r="1037496" spans="8:8" x14ac:dyDescent="0.35">
      <c r="H1037496" s="21"/>
    </row>
    <row r="1037497" spans="8:8" x14ac:dyDescent="0.35">
      <c r="H1037497" s="21"/>
    </row>
    <row r="1037498" spans="8:8" x14ac:dyDescent="0.35">
      <c r="H1037498" s="21"/>
    </row>
    <row r="1037499" spans="8:8" x14ac:dyDescent="0.35">
      <c r="H1037499" s="21"/>
    </row>
    <row r="1037500" spans="8:8" x14ac:dyDescent="0.35">
      <c r="H1037500" s="21"/>
    </row>
    <row r="1037501" spans="8:8" x14ac:dyDescent="0.35">
      <c r="H1037501" s="21"/>
    </row>
    <row r="1037502" spans="8:8" x14ac:dyDescent="0.35">
      <c r="H1037502" s="21"/>
    </row>
    <row r="1037503" spans="8:8" x14ac:dyDescent="0.35">
      <c r="H1037503" s="21"/>
    </row>
    <row r="1037504" spans="8:8" x14ac:dyDescent="0.35">
      <c r="H1037504" s="21"/>
    </row>
    <row r="1037505" spans="8:8" x14ac:dyDescent="0.35">
      <c r="H1037505" s="21"/>
    </row>
    <row r="1037506" spans="8:8" x14ac:dyDescent="0.35">
      <c r="H1037506" s="21"/>
    </row>
    <row r="1037507" spans="8:8" x14ac:dyDescent="0.35">
      <c r="H1037507" s="21"/>
    </row>
    <row r="1037508" spans="8:8" x14ac:dyDescent="0.35">
      <c r="H1037508" s="21"/>
    </row>
    <row r="1037509" spans="8:8" x14ac:dyDescent="0.35">
      <c r="H1037509" s="21"/>
    </row>
    <row r="1037510" spans="8:8" x14ac:dyDescent="0.35">
      <c r="H1037510" s="21"/>
    </row>
    <row r="1037511" spans="8:8" x14ac:dyDescent="0.35">
      <c r="H1037511" s="21"/>
    </row>
    <row r="1037512" spans="8:8" x14ac:dyDescent="0.35">
      <c r="H1037512" s="21"/>
    </row>
    <row r="1037513" spans="8:8" x14ac:dyDescent="0.35">
      <c r="H1037513" s="21"/>
    </row>
    <row r="1037514" spans="8:8" x14ac:dyDescent="0.35">
      <c r="H1037514" s="21"/>
    </row>
    <row r="1037515" spans="8:8" x14ac:dyDescent="0.35">
      <c r="H1037515" s="21"/>
    </row>
    <row r="1037516" spans="8:8" x14ac:dyDescent="0.35">
      <c r="H1037516" s="21"/>
    </row>
    <row r="1037517" spans="8:8" x14ac:dyDescent="0.35">
      <c r="H1037517" s="21"/>
    </row>
    <row r="1037518" spans="8:8" x14ac:dyDescent="0.35">
      <c r="H1037518" s="21"/>
    </row>
    <row r="1037519" spans="8:8" x14ac:dyDescent="0.35">
      <c r="H1037519" s="21"/>
    </row>
    <row r="1037520" spans="8:8" x14ac:dyDescent="0.35">
      <c r="H1037520" s="21"/>
    </row>
    <row r="1037521" spans="8:8" x14ac:dyDescent="0.35">
      <c r="H1037521" s="21"/>
    </row>
    <row r="1037522" spans="8:8" x14ac:dyDescent="0.35">
      <c r="H1037522" s="21"/>
    </row>
    <row r="1037523" spans="8:8" x14ac:dyDescent="0.35">
      <c r="H1037523" s="21"/>
    </row>
    <row r="1037524" spans="8:8" x14ac:dyDescent="0.35">
      <c r="H1037524" s="21"/>
    </row>
    <row r="1037525" spans="8:8" x14ac:dyDescent="0.35">
      <c r="H1037525" s="21"/>
    </row>
    <row r="1037526" spans="8:8" x14ac:dyDescent="0.35">
      <c r="H1037526" s="21"/>
    </row>
    <row r="1037527" spans="8:8" x14ac:dyDescent="0.35">
      <c r="H1037527" s="21"/>
    </row>
    <row r="1037528" spans="8:8" x14ac:dyDescent="0.35">
      <c r="H1037528" s="21"/>
    </row>
    <row r="1037529" spans="8:8" x14ac:dyDescent="0.35">
      <c r="H1037529" s="21"/>
    </row>
    <row r="1037530" spans="8:8" x14ac:dyDescent="0.35">
      <c r="H1037530" s="21"/>
    </row>
    <row r="1037531" spans="8:8" x14ac:dyDescent="0.35">
      <c r="H1037531" s="21"/>
    </row>
    <row r="1037532" spans="8:8" x14ac:dyDescent="0.35">
      <c r="H1037532" s="21"/>
    </row>
    <row r="1037533" spans="8:8" x14ac:dyDescent="0.35">
      <c r="H1037533" s="21"/>
    </row>
    <row r="1037534" spans="8:8" x14ac:dyDescent="0.35">
      <c r="H1037534" s="21"/>
    </row>
    <row r="1037535" spans="8:8" x14ac:dyDescent="0.35">
      <c r="H1037535" s="21"/>
    </row>
    <row r="1037536" spans="8:8" x14ac:dyDescent="0.35">
      <c r="H1037536" s="21"/>
    </row>
    <row r="1037537" spans="8:8" x14ac:dyDescent="0.35">
      <c r="H1037537" s="21"/>
    </row>
    <row r="1037538" spans="8:8" x14ac:dyDescent="0.35">
      <c r="H1037538" s="21"/>
    </row>
    <row r="1037539" spans="8:8" x14ac:dyDescent="0.35">
      <c r="H1037539" s="21"/>
    </row>
    <row r="1037540" spans="8:8" x14ac:dyDescent="0.35">
      <c r="H1037540" s="21"/>
    </row>
    <row r="1037541" spans="8:8" x14ac:dyDescent="0.35">
      <c r="H1037541" s="21"/>
    </row>
    <row r="1037542" spans="8:8" x14ac:dyDescent="0.35">
      <c r="H1037542" s="21"/>
    </row>
    <row r="1037543" spans="8:8" x14ac:dyDescent="0.35">
      <c r="H1037543" s="21"/>
    </row>
    <row r="1037544" spans="8:8" x14ac:dyDescent="0.35">
      <c r="H1037544" s="21"/>
    </row>
    <row r="1037545" spans="8:8" x14ac:dyDescent="0.35">
      <c r="H1037545" s="21"/>
    </row>
    <row r="1037546" spans="8:8" x14ac:dyDescent="0.35">
      <c r="H1037546" s="21"/>
    </row>
    <row r="1037547" spans="8:8" x14ac:dyDescent="0.35">
      <c r="H1037547" s="21"/>
    </row>
    <row r="1037548" spans="8:8" x14ac:dyDescent="0.35">
      <c r="H1037548" s="21"/>
    </row>
    <row r="1037549" spans="8:8" x14ac:dyDescent="0.35">
      <c r="H1037549" s="21"/>
    </row>
    <row r="1037550" spans="8:8" x14ac:dyDescent="0.35">
      <c r="H1037550" s="21"/>
    </row>
    <row r="1037551" spans="8:8" x14ac:dyDescent="0.35">
      <c r="H1037551" s="21"/>
    </row>
    <row r="1037552" spans="8:8" x14ac:dyDescent="0.35">
      <c r="H1037552" s="21"/>
    </row>
    <row r="1037553" spans="8:8" x14ac:dyDescent="0.35">
      <c r="H1037553" s="21"/>
    </row>
    <row r="1037554" spans="8:8" x14ac:dyDescent="0.35">
      <c r="H1037554" s="21"/>
    </row>
    <row r="1037555" spans="8:8" x14ac:dyDescent="0.35">
      <c r="H1037555" s="21"/>
    </row>
    <row r="1037556" spans="8:8" x14ac:dyDescent="0.35">
      <c r="H1037556" s="21"/>
    </row>
    <row r="1037557" spans="8:8" x14ac:dyDescent="0.35">
      <c r="H1037557" s="21"/>
    </row>
    <row r="1037558" spans="8:8" x14ac:dyDescent="0.35">
      <c r="H1037558" s="21"/>
    </row>
    <row r="1037559" spans="8:8" x14ac:dyDescent="0.35">
      <c r="H1037559" s="21"/>
    </row>
    <row r="1037560" spans="8:8" x14ac:dyDescent="0.35">
      <c r="H1037560" s="21"/>
    </row>
    <row r="1037561" spans="8:8" x14ac:dyDescent="0.35">
      <c r="H1037561" s="21"/>
    </row>
    <row r="1037562" spans="8:8" x14ac:dyDescent="0.35">
      <c r="H1037562" s="21"/>
    </row>
    <row r="1037563" spans="8:8" x14ac:dyDescent="0.35">
      <c r="H1037563" s="21"/>
    </row>
    <row r="1037564" spans="8:8" x14ac:dyDescent="0.35">
      <c r="H1037564" s="21"/>
    </row>
    <row r="1037565" spans="8:8" x14ac:dyDescent="0.35">
      <c r="H1037565" s="21"/>
    </row>
    <row r="1037566" spans="8:8" x14ac:dyDescent="0.35">
      <c r="H1037566" s="21"/>
    </row>
    <row r="1037567" spans="8:8" x14ac:dyDescent="0.35">
      <c r="H1037567" s="21"/>
    </row>
    <row r="1037568" spans="8:8" x14ac:dyDescent="0.35">
      <c r="H1037568" s="21"/>
    </row>
    <row r="1037569" spans="8:8" x14ac:dyDescent="0.35">
      <c r="H1037569" s="21"/>
    </row>
    <row r="1037570" spans="8:8" x14ac:dyDescent="0.35">
      <c r="H1037570" s="21"/>
    </row>
    <row r="1037571" spans="8:8" x14ac:dyDescent="0.35">
      <c r="H1037571" s="21"/>
    </row>
    <row r="1037572" spans="8:8" x14ac:dyDescent="0.35">
      <c r="H1037572" s="21"/>
    </row>
    <row r="1037573" spans="8:8" x14ac:dyDescent="0.35">
      <c r="H1037573" s="21"/>
    </row>
    <row r="1037574" spans="8:8" x14ac:dyDescent="0.35">
      <c r="H1037574" s="21"/>
    </row>
    <row r="1037575" spans="8:8" x14ac:dyDescent="0.35">
      <c r="H1037575" s="21"/>
    </row>
    <row r="1037576" spans="8:8" x14ac:dyDescent="0.35">
      <c r="H1037576" s="21"/>
    </row>
    <row r="1037577" spans="8:8" x14ac:dyDescent="0.35">
      <c r="H1037577" s="21"/>
    </row>
    <row r="1037578" spans="8:8" x14ac:dyDescent="0.35">
      <c r="H1037578" s="21"/>
    </row>
    <row r="1037579" spans="8:8" x14ac:dyDescent="0.35">
      <c r="H1037579" s="21"/>
    </row>
    <row r="1037580" spans="8:8" x14ac:dyDescent="0.35">
      <c r="H1037580" s="21"/>
    </row>
    <row r="1037581" spans="8:8" x14ac:dyDescent="0.35">
      <c r="H1037581" s="21"/>
    </row>
    <row r="1037582" spans="8:8" x14ac:dyDescent="0.35">
      <c r="H1037582" s="21"/>
    </row>
    <row r="1037583" spans="8:8" x14ac:dyDescent="0.35">
      <c r="H1037583" s="21"/>
    </row>
    <row r="1037584" spans="8:8" x14ac:dyDescent="0.35">
      <c r="H1037584" s="21"/>
    </row>
    <row r="1037585" spans="8:8" x14ac:dyDescent="0.35">
      <c r="H1037585" s="21"/>
    </row>
    <row r="1037586" spans="8:8" x14ac:dyDescent="0.35">
      <c r="H1037586" s="21"/>
    </row>
    <row r="1037587" spans="8:8" x14ac:dyDescent="0.35">
      <c r="H1037587" s="21"/>
    </row>
    <row r="1037588" spans="8:8" x14ac:dyDescent="0.35">
      <c r="H1037588" s="21"/>
    </row>
    <row r="1037589" spans="8:8" x14ac:dyDescent="0.35">
      <c r="H1037589" s="21"/>
    </row>
    <row r="1037590" spans="8:8" x14ac:dyDescent="0.35">
      <c r="H1037590" s="21"/>
    </row>
    <row r="1037591" spans="8:8" x14ac:dyDescent="0.35">
      <c r="H1037591" s="21"/>
    </row>
    <row r="1037592" spans="8:8" x14ac:dyDescent="0.35">
      <c r="H1037592" s="21"/>
    </row>
    <row r="1037593" spans="8:8" x14ac:dyDescent="0.35">
      <c r="H1037593" s="21"/>
    </row>
    <row r="1037594" spans="8:8" x14ac:dyDescent="0.35">
      <c r="H1037594" s="21"/>
    </row>
    <row r="1037595" spans="8:8" x14ac:dyDescent="0.35">
      <c r="H1037595" s="21"/>
    </row>
    <row r="1037596" spans="8:8" x14ac:dyDescent="0.35">
      <c r="H1037596" s="21"/>
    </row>
    <row r="1037597" spans="8:8" x14ac:dyDescent="0.35">
      <c r="H1037597" s="21"/>
    </row>
    <row r="1037598" spans="8:8" x14ac:dyDescent="0.35">
      <c r="H1037598" s="21"/>
    </row>
    <row r="1037599" spans="8:8" x14ac:dyDescent="0.35">
      <c r="H1037599" s="21"/>
    </row>
    <row r="1037600" spans="8:8" x14ac:dyDescent="0.35">
      <c r="H1037600" s="21"/>
    </row>
    <row r="1037601" spans="8:8" x14ac:dyDescent="0.35">
      <c r="H1037601" s="21"/>
    </row>
    <row r="1037602" spans="8:8" x14ac:dyDescent="0.35">
      <c r="H1037602" s="21"/>
    </row>
    <row r="1037603" spans="8:8" x14ac:dyDescent="0.35">
      <c r="H1037603" s="21"/>
    </row>
    <row r="1037604" spans="8:8" x14ac:dyDescent="0.35">
      <c r="H1037604" s="21"/>
    </row>
    <row r="1037605" spans="8:8" x14ac:dyDescent="0.35">
      <c r="H1037605" s="21"/>
    </row>
    <row r="1037606" spans="8:8" x14ac:dyDescent="0.35">
      <c r="H1037606" s="21"/>
    </row>
    <row r="1037607" spans="8:8" x14ac:dyDescent="0.35">
      <c r="H1037607" s="21"/>
    </row>
    <row r="1037608" spans="8:8" x14ac:dyDescent="0.35">
      <c r="H1037608" s="21"/>
    </row>
    <row r="1037609" spans="8:8" x14ac:dyDescent="0.35">
      <c r="H1037609" s="21"/>
    </row>
    <row r="1037610" spans="8:8" x14ac:dyDescent="0.35">
      <c r="H1037610" s="21"/>
    </row>
    <row r="1037611" spans="8:8" x14ac:dyDescent="0.35">
      <c r="H1037611" s="21"/>
    </row>
    <row r="1037612" spans="8:8" x14ac:dyDescent="0.35">
      <c r="H1037612" s="21"/>
    </row>
    <row r="1037613" spans="8:8" x14ac:dyDescent="0.35">
      <c r="H1037613" s="21"/>
    </row>
    <row r="1037614" spans="8:8" x14ac:dyDescent="0.35">
      <c r="H1037614" s="21"/>
    </row>
    <row r="1037615" spans="8:8" x14ac:dyDescent="0.35">
      <c r="H1037615" s="21"/>
    </row>
    <row r="1037616" spans="8:8" x14ac:dyDescent="0.35">
      <c r="H1037616" s="21"/>
    </row>
    <row r="1037617" spans="8:8" x14ac:dyDescent="0.35">
      <c r="H1037617" s="21"/>
    </row>
    <row r="1037618" spans="8:8" x14ac:dyDescent="0.35">
      <c r="H1037618" s="21"/>
    </row>
    <row r="1037619" spans="8:8" x14ac:dyDescent="0.35">
      <c r="H1037619" s="21"/>
    </row>
    <row r="1037620" spans="8:8" x14ac:dyDescent="0.35">
      <c r="H1037620" s="21"/>
    </row>
    <row r="1037621" spans="8:8" x14ac:dyDescent="0.35">
      <c r="H1037621" s="21"/>
    </row>
    <row r="1037622" spans="8:8" x14ac:dyDescent="0.35">
      <c r="H1037622" s="21"/>
    </row>
    <row r="1037623" spans="8:8" x14ac:dyDescent="0.35">
      <c r="H1037623" s="21"/>
    </row>
    <row r="1037624" spans="8:8" x14ac:dyDescent="0.35">
      <c r="H1037624" s="21"/>
    </row>
    <row r="1037625" spans="8:8" x14ac:dyDescent="0.35">
      <c r="H1037625" s="21"/>
    </row>
    <row r="1037626" spans="8:8" x14ac:dyDescent="0.35">
      <c r="H1037626" s="21"/>
    </row>
    <row r="1037627" spans="8:8" x14ac:dyDescent="0.35">
      <c r="H1037627" s="21"/>
    </row>
    <row r="1037628" spans="8:8" x14ac:dyDescent="0.35">
      <c r="H1037628" s="21"/>
    </row>
    <row r="1037629" spans="8:8" x14ac:dyDescent="0.35">
      <c r="H1037629" s="21"/>
    </row>
    <row r="1037630" spans="8:8" x14ac:dyDescent="0.35">
      <c r="H1037630" s="21"/>
    </row>
    <row r="1037631" spans="8:8" x14ac:dyDescent="0.35">
      <c r="H1037631" s="21"/>
    </row>
    <row r="1037632" spans="8:8" x14ac:dyDescent="0.35">
      <c r="H1037632" s="21"/>
    </row>
    <row r="1037633" spans="8:8" x14ac:dyDescent="0.35">
      <c r="H1037633" s="21"/>
    </row>
    <row r="1037634" spans="8:8" x14ac:dyDescent="0.35">
      <c r="H1037634" s="21"/>
    </row>
    <row r="1037635" spans="8:8" x14ac:dyDescent="0.35">
      <c r="H1037635" s="21"/>
    </row>
    <row r="1037636" spans="8:8" x14ac:dyDescent="0.35">
      <c r="H1037636" s="21"/>
    </row>
    <row r="1037637" spans="8:8" x14ac:dyDescent="0.35">
      <c r="H1037637" s="21"/>
    </row>
    <row r="1037638" spans="8:8" x14ac:dyDescent="0.35">
      <c r="H1037638" s="21"/>
    </row>
    <row r="1037639" spans="8:8" x14ac:dyDescent="0.35">
      <c r="H1037639" s="21"/>
    </row>
    <row r="1037640" spans="8:8" x14ac:dyDescent="0.35">
      <c r="H1037640" s="21"/>
    </row>
    <row r="1037641" spans="8:8" x14ac:dyDescent="0.35">
      <c r="H1037641" s="21"/>
    </row>
    <row r="1037642" spans="8:8" x14ac:dyDescent="0.35">
      <c r="H1037642" s="21"/>
    </row>
    <row r="1037643" spans="8:8" x14ac:dyDescent="0.35">
      <c r="H1037643" s="21"/>
    </row>
    <row r="1037644" spans="8:8" x14ac:dyDescent="0.35">
      <c r="H1037644" s="21"/>
    </row>
    <row r="1037645" spans="8:8" x14ac:dyDescent="0.35">
      <c r="H1037645" s="21"/>
    </row>
    <row r="1037646" spans="8:8" x14ac:dyDescent="0.35">
      <c r="H1037646" s="21"/>
    </row>
    <row r="1037647" spans="8:8" x14ac:dyDescent="0.35">
      <c r="H1037647" s="21"/>
    </row>
    <row r="1037648" spans="8:8" x14ac:dyDescent="0.35">
      <c r="H1037648" s="21"/>
    </row>
    <row r="1037649" spans="8:8" x14ac:dyDescent="0.35">
      <c r="H1037649" s="21"/>
    </row>
    <row r="1037650" spans="8:8" x14ac:dyDescent="0.35">
      <c r="H1037650" s="21"/>
    </row>
    <row r="1037651" spans="8:8" x14ac:dyDescent="0.35">
      <c r="H1037651" s="21"/>
    </row>
    <row r="1037652" spans="8:8" x14ac:dyDescent="0.35">
      <c r="H1037652" s="21"/>
    </row>
    <row r="1037653" spans="8:8" x14ac:dyDescent="0.35">
      <c r="H1037653" s="21"/>
    </row>
    <row r="1037654" spans="8:8" x14ac:dyDescent="0.35">
      <c r="H1037654" s="21"/>
    </row>
    <row r="1037655" spans="8:8" x14ac:dyDescent="0.35">
      <c r="H1037655" s="21"/>
    </row>
    <row r="1037656" spans="8:8" x14ac:dyDescent="0.35">
      <c r="H1037656" s="21"/>
    </row>
    <row r="1037657" spans="8:8" x14ac:dyDescent="0.35">
      <c r="H1037657" s="21"/>
    </row>
    <row r="1037658" spans="8:8" x14ac:dyDescent="0.35">
      <c r="H1037658" s="21"/>
    </row>
    <row r="1037659" spans="8:8" x14ac:dyDescent="0.35">
      <c r="H1037659" s="21"/>
    </row>
    <row r="1037660" spans="8:8" x14ac:dyDescent="0.35">
      <c r="H1037660" s="21"/>
    </row>
    <row r="1037661" spans="8:8" x14ac:dyDescent="0.35">
      <c r="H1037661" s="21"/>
    </row>
    <row r="1037662" spans="8:8" x14ac:dyDescent="0.35">
      <c r="H1037662" s="21"/>
    </row>
    <row r="1037663" spans="8:8" x14ac:dyDescent="0.35">
      <c r="H1037663" s="21"/>
    </row>
    <row r="1037664" spans="8:8" x14ac:dyDescent="0.35">
      <c r="H1037664" s="21"/>
    </row>
    <row r="1037665" spans="8:8" x14ac:dyDescent="0.35">
      <c r="H1037665" s="21"/>
    </row>
    <row r="1037666" spans="8:8" x14ac:dyDescent="0.35">
      <c r="H1037666" s="21"/>
    </row>
    <row r="1037667" spans="8:8" x14ac:dyDescent="0.35">
      <c r="H1037667" s="21"/>
    </row>
    <row r="1037668" spans="8:8" x14ac:dyDescent="0.35">
      <c r="H1037668" s="21"/>
    </row>
    <row r="1037669" spans="8:8" x14ac:dyDescent="0.35">
      <c r="H1037669" s="21"/>
    </row>
    <row r="1037670" spans="8:8" x14ac:dyDescent="0.35">
      <c r="H1037670" s="21"/>
    </row>
    <row r="1037671" spans="8:8" x14ac:dyDescent="0.35">
      <c r="H1037671" s="21"/>
    </row>
    <row r="1037672" spans="8:8" x14ac:dyDescent="0.35">
      <c r="H1037672" s="21"/>
    </row>
    <row r="1037673" spans="8:8" x14ac:dyDescent="0.35">
      <c r="H1037673" s="21"/>
    </row>
    <row r="1037674" spans="8:8" x14ac:dyDescent="0.35">
      <c r="H1037674" s="21"/>
    </row>
    <row r="1037675" spans="8:8" x14ac:dyDescent="0.35">
      <c r="H1037675" s="21"/>
    </row>
    <row r="1037676" spans="8:8" x14ac:dyDescent="0.35">
      <c r="H1037676" s="21"/>
    </row>
    <row r="1037677" spans="8:8" x14ac:dyDescent="0.35">
      <c r="H1037677" s="21"/>
    </row>
    <row r="1037678" spans="8:8" x14ac:dyDescent="0.35">
      <c r="H1037678" s="21"/>
    </row>
    <row r="1037679" spans="8:8" x14ac:dyDescent="0.35">
      <c r="H1037679" s="21"/>
    </row>
    <row r="1037680" spans="8:8" x14ac:dyDescent="0.35">
      <c r="H1037680" s="21"/>
    </row>
    <row r="1037681" spans="8:8" x14ac:dyDescent="0.35">
      <c r="H1037681" s="21"/>
    </row>
    <row r="1037682" spans="8:8" x14ac:dyDescent="0.35">
      <c r="H1037682" s="21"/>
    </row>
    <row r="1037683" spans="8:8" x14ac:dyDescent="0.35">
      <c r="H1037683" s="21"/>
    </row>
    <row r="1037684" spans="8:8" x14ac:dyDescent="0.35">
      <c r="H1037684" s="21"/>
    </row>
    <row r="1037685" spans="8:8" x14ac:dyDescent="0.35">
      <c r="H1037685" s="21"/>
    </row>
    <row r="1037686" spans="8:8" x14ac:dyDescent="0.35">
      <c r="H1037686" s="21"/>
    </row>
    <row r="1037687" spans="8:8" x14ac:dyDescent="0.35">
      <c r="H1037687" s="21"/>
    </row>
    <row r="1037688" spans="8:8" x14ac:dyDescent="0.35">
      <c r="H1037688" s="21"/>
    </row>
    <row r="1037689" spans="8:8" x14ac:dyDescent="0.35">
      <c r="H1037689" s="21"/>
    </row>
    <row r="1037690" spans="8:8" x14ac:dyDescent="0.35">
      <c r="H1037690" s="21"/>
    </row>
    <row r="1037691" spans="8:8" x14ac:dyDescent="0.35">
      <c r="H1037691" s="21"/>
    </row>
    <row r="1037692" spans="8:8" x14ac:dyDescent="0.35">
      <c r="H1037692" s="21"/>
    </row>
    <row r="1037693" spans="8:8" x14ac:dyDescent="0.35">
      <c r="H1037693" s="21"/>
    </row>
    <row r="1037694" spans="8:8" x14ac:dyDescent="0.35">
      <c r="H1037694" s="21"/>
    </row>
    <row r="1037695" spans="8:8" x14ac:dyDescent="0.35">
      <c r="H1037695" s="21"/>
    </row>
    <row r="1037696" spans="8:8" x14ac:dyDescent="0.35">
      <c r="H1037696" s="21"/>
    </row>
    <row r="1037697" spans="8:8" x14ac:dyDescent="0.35">
      <c r="H1037697" s="21"/>
    </row>
    <row r="1037698" spans="8:8" x14ac:dyDescent="0.35">
      <c r="H1037698" s="21"/>
    </row>
    <row r="1037699" spans="8:8" x14ac:dyDescent="0.35">
      <c r="H1037699" s="21"/>
    </row>
    <row r="1037700" spans="8:8" x14ac:dyDescent="0.35">
      <c r="H1037700" s="21"/>
    </row>
    <row r="1037701" spans="8:8" x14ac:dyDescent="0.35">
      <c r="H1037701" s="21"/>
    </row>
    <row r="1037702" spans="8:8" x14ac:dyDescent="0.35">
      <c r="H1037702" s="21"/>
    </row>
    <row r="1037703" spans="8:8" x14ac:dyDescent="0.35">
      <c r="H1037703" s="21"/>
    </row>
    <row r="1037704" spans="8:8" x14ac:dyDescent="0.35">
      <c r="H1037704" s="21"/>
    </row>
    <row r="1037705" spans="8:8" x14ac:dyDescent="0.35">
      <c r="H1037705" s="21"/>
    </row>
    <row r="1037706" spans="8:8" x14ac:dyDescent="0.35">
      <c r="H1037706" s="21"/>
    </row>
    <row r="1037707" spans="8:8" x14ac:dyDescent="0.35">
      <c r="H1037707" s="21"/>
    </row>
    <row r="1037708" spans="8:8" x14ac:dyDescent="0.35">
      <c r="H1037708" s="21"/>
    </row>
    <row r="1037709" spans="8:8" x14ac:dyDescent="0.35">
      <c r="H1037709" s="21"/>
    </row>
    <row r="1037710" spans="8:8" x14ac:dyDescent="0.35">
      <c r="H1037710" s="21"/>
    </row>
    <row r="1037711" spans="8:8" x14ac:dyDescent="0.35">
      <c r="H1037711" s="21"/>
    </row>
    <row r="1037712" spans="8:8" x14ac:dyDescent="0.35">
      <c r="H1037712" s="21"/>
    </row>
    <row r="1037713" spans="8:8" x14ac:dyDescent="0.35">
      <c r="H1037713" s="21"/>
    </row>
    <row r="1037714" spans="8:8" x14ac:dyDescent="0.35">
      <c r="H1037714" s="21"/>
    </row>
    <row r="1037715" spans="8:8" x14ac:dyDescent="0.35">
      <c r="H1037715" s="21"/>
    </row>
    <row r="1037716" spans="8:8" x14ac:dyDescent="0.35">
      <c r="H1037716" s="21"/>
    </row>
    <row r="1037717" spans="8:8" x14ac:dyDescent="0.35">
      <c r="H1037717" s="21"/>
    </row>
    <row r="1037718" spans="8:8" x14ac:dyDescent="0.35">
      <c r="H1037718" s="21"/>
    </row>
    <row r="1037719" spans="8:8" x14ac:dyDescent="0.35">
      <c r="H1037719" s="21"/>
    </row>
    <row r="1037720" spans="8:8" x14ac:dyDescent="0.35">
      <c r="H1037720" s="21"/>
    </row>
    <row r="1037721" spans="8:8" x14ac:dyDescent="0.35">
      <c r="H1037721" s="21"/>
    </row>
    <row r="1037722" spans="8:8" x14ac:dyDescent="0.35">
      <c r="H1037722" s="21"/>
    </row>
    <row r="1037723" spans="8:8" x14ac:dyDescent="0.35">
      <c r="H1037723" s="21"/>
    </row>
    <row r="1037724" spans="8:8" x14ac:dyDescent="0.35">
      <c r="H1037724" s="21"/>
    </row>
    <row r="1037725" spans="8:8" x14ac:dyDescent="0.35">
      <c r="H1037725" s="21"/>
    </row>
    <row r="1037726" spans="8:8" x14ac:dyDescent="0.35">
      <c r="H1037726" s="21"/>
    </row>
    <row r="1037727" spans="8:8" x14ac:dyDescent="0.35">
      <c r="H1037727" s="21"/>
    </row>
    <row r="1037728" spans="8:8" x14ac:dyDescent="0.35">
      <c r="H1037728" s="21"/>
    </row>
    <row r="1037729" spans="8:8" x14ac:dyDescent="0.35">
      <c r="H1037729" s="21"/>
    </row>
    <row r="1037730" spans="8:8" x14ac:dyDescent="0.35">
      <c r="H1037730" s="21"/>
    </row>
    <row r="1037731" spans="8:8" x14ac:dyDescent="0.35">
      <c r="H1037731" s="21"/>
    </row>
    <row r="1037732" spans="8:8" x14ac:dyDescent="0.35">
      <c r="H1037732" s="21"/>
    </row>
    <row r="1037733" spans="8:8" x14ac:dyDescent="0.35">
      <c r="H1037733" s="21"/>
    </row>
    <row r="1037734" spans="8:8" x14ac:dyDescent="0.35">
      <c r="H1037734" s="21"/>
    </row>
    <row r="1037735" spans="8:8" x14ac:dyDescent="0.35">
      <c r="H1037735" s="21"/>
    </row>
    <row r="1037736" spans="8:8" x14ac:dyDescent="0.35">
      <c r="H1037736" s="21"/>
    </row>
    <row r="1037737" spans="8:8" x14ac:dyDescent="0.35">
      <c r="H1037737" s="21"/>
    </row>
    <row r="1037738" spans="8:8" x14ac:dyDescent="0.35">
      <c r="H1037738" s="21"/>
    </row>
    <row r="1037739" spans="8:8" x14ac:dyDescent="0.35">
      <c r="H1037739" s="21"/>
    </row>
    <row r="1037740" spans="8:8" x14ac:dyDescent="0.35">
      <c r="H1037740" s="21"/>
    </row>
    <row r="1037741" spans="8:8" x14ac:dyDescent="0.35">
      <c r="H1037741" s="21"/>
    </row>
    <row r="1037742" spans="8:8" x14ac:dyDescent="0.35">
      <c r="H1037742" s="21"/>
    </row>
    <row r="1037743" spans="8:8" x14ac:dyDescent="0.35">
      <c r="H1037743" s="21"/>
    </row>
    <row r="1037744" spans="8:8" x14ac:dyDescent="0.35">
      <c r="H1037744" s="21"/>
    </row>
    <row r="1037745" spans="8:8" x14ac:dyDescent="0.35">
      <c r="H1037745" s="21"/>
    </row>
    <row r="1037746" spans="8:8" x14ac:dyDescent="0.35">
      <c r="H1037746" s="21"/>
    </row>
    <row r="1037747" spans="8:8" x14ac:dyDescent="0.35">
      <c r="H1037747" s="21"/>
    </row>
    <row r="1037748" spans="8:8" x14ac:dyDescent="0.35">
      <c r="H1037748" s="21"/>
    </row>
    <row r="1037749" spans="8:8" x14ac:dyDescent="0.35">
      <c r="H1037749" s="21"/>
    </row>
    <row r="1037750" spans="8:8" x14ac:dyDescent="0.35">
      <c r="H1037750" s="21"/>
    </row>
    <row r="1037751" spans="8:8" x14ac:dyDescent="0.35">
      <c r="H1037751" s="21"/>
    </row>
    <row r="1037752" spans="8:8" x14ac:dyDescent="0.35">
      <c r="H1037752" s="21"/>
    </row>
    <row r="1037753" spans="8:8" x14ac:dyDescent="0.35">
      <c r="H1037753" s="21"/>
    </row>
    <row r="1037754" spans="8:8" x14ac:dyDescent="0.35">
      <c r="H1037754" s="21"/>
    </row>
    <row r="1037755" spans="8:8" x14ac:dyDescent="0.35">
      <c r="H1037755" s="21"/>
    </row>
    <row r="1037756" spans="8:8" x14ac:dyDescent="0.35">
      <c r="H1037756" s="21"/>
    </row>
    <row r="1037757" spans="8:8" x14ac:dyDescent="0.35">
      <c r="H1037757" s="21"/>
    </row>
    <row r="1037758" spans="8:8" x14ac:dyDescent="0.35">
      <c r="H1037758" s="21"/>
    </row>
    <row r="1037759" spans="8:8" x14ac:dyDescent="0.35">
      <c r="H1037759" s="21"/>
    </row>
    <row r="1037760" spans="8:8" x14ac:dyDescent="0.35">
      <c r="H1037760" s="21"/>
    </row>
    <row r="1037761" spans="8:8" x14ac:dyDescent="0.35">
      <c r="H1037761" s="21"/>
    </row>
    <row r="1037762" spans="8:8" x14ac:dyDescent="0.35">
      <c r="H1037762" s="21"/>
    </row>
    <row r="1037763" spans="8:8" x14ac:dyDescent="0.35">
      <c r="H1037763" s="21"/>
    </row>
    <row r="1037764" spans="8:8" x14ac:dyDescent="0.35">
      <c r="H1037764" s="21"/>
    </row>
    <row r="1037765" spans="8:8" x14ac:dyDescent="0.35">
      <c r="H1037765" s="21"/>
    </row>
    <row r="1037766" spans="8:8" x14ac:dyDescent="0.35">
      <c r="H1037766" s="21"/>
    </row>
    <row r="1037767" spans="8:8" x14ac:dyDescent="0.35">
      <c r="H1037767" s="21"/>
    </row>
    <row r="1037768" spans="8:8" x14ac:dyDescent="0.35">
      <c r="H1037768" s="21"/>
    </row>
    <row r="1037769" spans="8:8" x14ac:dyDescent="0.35">
      <c r="H1037769" s="21"/>
    </row>
    <row r="1037770" spans="8:8" x14ac:dyDescent="0.35">
      <c r="H1037770" s="21"/>
    </row>
    <row r="1037771" spans="8:8" x14ac:dyDescent="0.35">
      <c r="H1037771" s="21"/>
    </row>
    <row r="1037772" spans="8:8" x14ac:dyDescent="0.35">
      <c r="H1037772" s="21"/>
    </row>
    <row r="1037773" spans="8:8" x14ac:dyDescent="0.35">
      <c r="H1037773" s="21"/>
    </row>
    <row r="1037774" spans="8:8" x14ac:dyDescent="0.35">
      <c r="H1037774" s="21"/>
    </row>
    <row r="1037775" spans="8:8" x14ac:dyDescent="0.35">
      <c r="H1037775" s="21"/>
    </row>
    <row r="1037776" spans="8:8" x14ac:dyDescent="0.35">
      <c r="H1037776" s="21"/>
    </row>
    <row r="1037777" spans="8:8" x14ac:dyDescent="0.35">
      <c r="H1037777" s="21"/>
    </row>
    <row r="1037778" spans="8:8" x14ac:dyDescent="0.35">
      <c r="H1037778" s="21"/>
    </row>
    <row r="1037779" spans="8:8" x14ac:dyDescent="0.35">
      <c r="H1037779" s="21"/>
    </row>
    <row r="1037780" spans="8:8" x14ac:dyDescent="0.35">
      <c r="H1037780" s="21"/>
    </row>
    <row r="1037781" spans="8:8" x14ac:dyDescent="0.35">
      <c r="H1037781" s="21"/>
    </row>
    <row r="1037782" spans="8:8" x14ac:dyDescent="0.35">
      <c r="H1037782" s="21"/>
    </row>
    <row r="1037783" spans="8:8" x14ac:dyDescent="0.35">
      <c r="H1037783" s="21"/>
    </row>
    <row r="1037784" spans="8:8" x14ac:dyDescent="0.35">
      <c r="H1037784" s="21"/>
    </row>
    <row r="1037785" spans="8:8" x14ac:dyDescent="0.35">
      <c r="H1037785" s="21"/>
    </row>
    <row r="1037786" spans="8:8" x14ac:dyDescent="0.35">
      <c r="H1037786" s="21"/>
    </row>
    <row r="1037787" spans="8:8" x14ac:dyDescent="0.35">
      <c r="H1037787" s="21"/>
    </row>
    <row r="1037788" spans="8:8" x14ac:dyDescent="0.35">
      <c r="H1037788" s="21"/>
    </row>
    <row r="1037789" spans="8:8" x14ac:dyDescent="0.35">
      <c r="H1037789" s="21"/>
    </row>
    <row r="1037790" spans="8:8" x14ac:dyDescent="0.35">
      <c r="H1037790" s="21"/>
    </row>
    <row r="1037791" spans="8:8" x14ac:dyDescent="0.35">
      <c r="H1037791" s="21"/>
    </row>
    <row r="1037792" spans="8:8" x14ac:dyDescent="0.35">
      <c r="H1037792" s="21"/>
    </row>
    <row r="1037793" spans="8:8" x14ac:dyDescent="0.35">
      <c r="H1037793" s="21"/>
    </row>
    <row r="1037794" spans="8:8" x14ac:dyDescent="0.35">
      <c r="H1037794" s="21"/>
    </row>
    <row r="1037795" spans="8:8" x14ac:dyDescent="0.35">
      <c r="H1037795" s="21"/>
    </row>
    <row r="1037796" spans="8:8" x14ac:dyDescent="0.35">
      <c r="H1037796" s="21"/>
    </row>
    <row r="1037797" spans="8:8" x14ac:dyDescent="0.35">
      <c r="H1037797" s="21"/>
    </row>
    <row r="1037798" spans="8:8" x14ac:dyDescent="0.35">
      <c r="H1037798" s="21"/>
    </row>
    <row r="1037799" spans="8:8" x14ac:dyDescent="0.35">
      <c r="H1037799" s="21"/>
    </row>
    <row r="1037800" spans="8:8" x14ac:dyDescent="0.35">
      <c r="H1037800" s="21"/>
    </row>
    <row r="1037801" spans="8:8" x14ac:dyDescent="0.35">
      <c r="H1037801" s="21"/>
    </row>
    <row r="1037802" spans="8:8" x14ac:dyDescent="0.35">
      <c r="H1037802" s="21"/>
    </row>
    <row r="1037803" spans="8:8" x14ac:dyDescent="0.35">
      <c r="H1037803" s="21"/>
    </row>
    <row r="1037804" spans="8:8" x14ac:dyDescent="0.35">
      <c r="H1037804" s="21"/>
    </row>
    <row r="1037805" spans="8:8" x14ac:dyDescent="0.35">
      <c r="H1037805" s="21"/>
    </row>
    <row r="1037806" spans="8:8" x14ac:dyDescent="0.35">
      <c r="H1037806" s="21"/>
    </row>
    <row r="1037807" spans="8:8" x14ac:dyDescent="0.35">
      <c r="H1037807" s="21"/>
    </row>
    <row r="1037808" spans="8:8" x14ac:dyDescent="0.35">
      <c r="H1037808" s="21"/>
    </row>
    <row r="1037809" spans="8:8" x14ac:dyDescent="0.35">
      <c r="H1037809" s="21"/>
    </row>
    <row r="1037810" spans="8:8" x14ac:dyDescent="0.35">
      <c r="H1037810" s="21"/>
    </row>
    <row r="1037811" spans="8:8" x14ac:dyDescent="0.35">
      <c r="H1037811" s="21"/>
    </row>
    <row r="1037812" spans="8:8" x14ac:dyDescent="0.35">
      <c r="H1037812" s="21"/>
    </row>
    <row r="1037813" spans="8:8" x14ac:dyDescent="0.35">
      <c r="H1037813" s="21"/>
    </row>
    <row r="1037814" spans="8:8" x14ac:dyDescent="0.35">
      <c r="H1037814" s="21"/>
    </row>
    <row r="1037815" spans="8:8" x14ac:dyDescent="0.35">
      <c r="H1037815" s="21"/>
    </row>
    <row r="1037816" spans="8:8" x14ac:dyDescent="0.35">
      <c r="H1037816" s="21"/>
    </row>
    <row r="1037817" spans="8:8" x14ac:dyDescent="0.35">
      <c r="H1037817" s="21"/>
    </row>
    <row r="1037818" spans="8:8" x14ac:dyDescent="0.35">
      <c r="H1037818" s="21"/>
    </row>
    <row r="1037819" spans="8:8" x14ac:dyDescent="0.35">
      <c r="H1037819" s="21"/>
    </row>
    <row r="1037820" spans="8:8" x14ac:dyDescent="0.35">
      <c r="H1037820" s="21"/>
    </row>
    <row r="1037821" spans="8:8" x14ac:dyDescent="0.35">
      <c r="H1037821" s="21"/>
    </row>
    <row r="1037822" spans="8:8" x14ac:dyDescent="0.35">
      <c r="H1037822" s="21"/>
    </row>
    <row r="1037823" spans="8:8" x14ac:dyDescent="0.35">
      <c r="H1037823" s="21"/>
    </row>
    <row r="1037824" spans="8:8" x14ac:dyDescent="0.35">
      <c r="H1037824" s="21"/>
    </row>
    <row r="1037825" spans="8:8" x14ac:dyDescent="0.35">
      <c r="H1037825" s="21"/>
    </row>
    <row r="1037826" spans="8:8" x14ac:dyDescent="0.35">
      <c r="H1037826" s="21"/>
    </row>
    <row r="1037827" spans="8:8" x14ac:dyDescent="0.35">
      <c r="H1037827" s="21"/>
    </row>
    <row r="1037828" spans="8:8" x14ac:dyDescent="0.35">
      <c r="H1037828" s="21"/>
    </row>
    <row r="1037829" spans="8:8" x14ac:dyDescent="0.35">
      <c r="H1037829" s="21"/>
    </row>
    <row r="1037830" spans="8:8" x14ac:dyDescent="0.35">
      <c r="H1037830" s="21"/>
    </row>
    <row r="1037831" spans="8:8" x14ac:dyDescent="0.35">
      <c r="H1037831" s="21"/>
    </row>
    <row r="1037832" spans="8:8" x14ac:dyDescent="0.35">
      <c r="H1037832" s="21"/>
    </row>
    <row r="1037833" spans="8:8" x14ac:dyDescent="0.35">
      <c r="H1037833" s="21"/>
    </row>
    <row r="1037834" spans="8:8" x14ac:dyDescent="0.35">
      <c r="H1037834" s="21"/>
    </row>
    <row r="1037835" spans="8:8" x14ac:dyDescent="0.35">
      <c r="H1037835" s="21"/>
    </row>
    <row r="1037836" spans="8:8" x14ac:dyDescent="0.35">
      <c r="H1037836" s="21"/>
    </row>
    <row r="1037837" spans="8:8" x14ac:dyDescent="0.35">
      <c r="H1037837" s="21"/>
    </row>
    <row r="1037838" spans="8:8" x14ac:dyDescent="0.35">
      <c r="H1037838" s="21"/>
    </row>
    <row r="1037839" spans="8:8" x14ac:dyDescent="0.35">
      <c r="H1037839" s="21"/>
    </row>
    <row r="1037840" spans="8:8" x14ac:dyDescent="0.35">
      <c r="H1037840" s="21"/>
    </row>
    <row r="1037841" spans="8:8" x14ac:dyDescent="0.35">
      <c r="H1037841" s="21"/>
    </row>
    <row r="1037842" spans="8:8" x14ac:dyDescent="0.35">
      <c r="H1037842" s="21"/>
    </row>
    <row r="1037843" spans="8:8" x14ac:dyDescent="0.35">
      <c r="H1037843" s="21"/>
    </row>
    <row r="1037844" spans="8:8" x14ac:dyDescent="0.35">
      <c r="H1037844" s="21"/>
    </row>
    <row r="1037845" spans="8:8" x14ac:dyDescent="0.35">
      <c r="H1037845" s="21"/>
    </row>
    <row r="1037846" spans="8:8" x14ac:dyDescent="0.35">
      <c r="H1037846" s="21"/>
    </row>
    <row r="1037847" spans="8:8" x14ac:dyDescent="0.35">
      <c r="H1037847" s="21"/>
    </row>
    <row r="1037848" spans="8:8" x14ac:dyDescent="0.35">
      <c r="H1037848" s="21"/>
    </row>
    <row r="1037849" spans="8:8" x14ac:dyDescent="0.35">
      <c r="H1037849" s="21"/>
    </row>
    <row r="1037850" spans="8:8" x14ac:dyDescent="0.35">
      <c r="H1037850" s="21"/>
    </row>
    <row r="1037851" spans="8:8" x14ac:dyDescent="0.35">
      <c r="H1037851" s="21"/>
    </row>
    <row r="1037852" spans="8:8" x14ac:dyDescent="0.35">
      <c r="H1037852" s="21"/>
    </row>
    <row r="1037853" spans="8:8" x14ac:dyDescent="0.35">
      <c r="H1037853" s="21"/>
    </row>
    <row r="1037854" spans="8:8" x14ac:dyDescent="0.35">
      <c r="H1037854" s="21"/>
    </row>
    <row r="1037855" spans="8:8" x14ac:dyDescent="0.35">
      <c r="H1037855" s="21"/>
    </row>
    <row r="1037856" spans="8:8" x14ac:dyDescent="0.35">
      <c r="H1037856" s="21"/>
    </row>
    <row r="1037857" spans="8:8" x14ac:dyDescent="0.35">
      <c r="H1037857" s="21"/>
    </row>
    <row r="1037858" spans="8:8" x14ac:dyDescent="0.35">
      <c r="H1037858" s="21"/>
    </row>
    <row r="1037859" spans="8:8" x14ac:dyDescent="0.35">
      <c r="H1037859" s="21"/>
    </row>
    <row r="1037860" spans="8:8" x14ac:dyDescent="0.35">
      <c r="H1037860" s="21"/>
    </row>
    <row r="1037861" spans="8:8" x14ac:dyDescent="0.35">
      <c r="H1037861" s="21"/>
    </row>
    <row r="1037862" spans="8:8" x14ac:dyDescent="0.35">
      <c r="H1037862" s="21"/>
    </row>
    <row r="1037863" spans="8:8" x14ac:dyDescent="0.35">
      <c r="H1037863" s="21"/>
    </row>
    <row r="1037864" spans="8:8" x14ac:dyDescent="0.35">
      <c r="H1037864" s="21"/>
    </row>
    <row r="1037865" spans="8:8" x14ac:dyDescent="0.35">
      <c r="H1037865" s="21"/>
    </row>
    <row r="1037866" spans="8:8" x14ac:dyDescent="0.35">
      <c r="H1037866" s="21"/>
    </row>
    <row r="1037867" spans="8:8" x14ac:dyDescent="0.35">
      <c r="H1037867" s="21"/>
    </row>
    <row r="1037868" spans="8:8" x14ac:dyDescent="0.35">
      <c r="H1037868" s="21"/>
    </row>
    <row r="1037869" spans="8:8" x14ac:dyDescent="0.35">
      <c r="H1037869" s="21"/>
    </row>
    <row r="1037870" spans="8:8" x14ac:dyDescent="0.35">
      <c r="H1037870" s="21"/>
    </row>
    <row r="1037871" spans="8:8" x14ac:dyDescent="0.35">
      <c r="H1037871" s="21"/>
    </row>
    <row r="1037872" spans="8:8" x14ac:dyDescent="0.35">
      <c r="H1037872" s="21"/>
    </row>
    <row r="1037873" spans="8:8" x14ac:dyDescent="0.35">
      <c r="H1037873" s="21"/>
    </row>
    <row r="1037874" spans="8:8" x14ac:dyDescent="0.35">
      <c r="H1037874" s="21"/>
    </row>
    <row r="1037875" spans="8:8" x14ac:dyDescent="0.35">
      <c r="H1037875" s="21"/>
    </row>
    <row r="1037876" spans="8:8" x14ac:dyDescent="0.35">
      <c r="H1037876" s="21"/>
    </row>
    <row r="1037877" spans="8:8" x14ac:dyDescent="0.35">
      <c r="H1037877" s="21"/>
    </row>
    <row r="1037878" spans="8:8" x14ac:dyDescent="0.35">
      <c r="H1037878" s="21"/>
    </row>
    <row r="1037879" spans="8:8" x14ac:dyDescent="0.35">
      <c r="H1037879" s="21"/>
    </row>
    <row r="1037880" spans="8:8" x14ac:dyDescent="0.35">
      <c r="H1037880" s="21"/>
    </row>
    <row r="1037881" spans="8:8" x14ac:dyDescent="0.35">
      <c r="H1037881" s="21"/>
    </row>
    <row r="1037882" spans="8:8" x14ac:dyDescent="0.35">
      <c r="H1037882" s="21"/>
    </row>
    <row r="1037883" spans="8:8" x14ac:dyDescent="0.35">
      <c r="H1037883" s="21"/>
    </row>
    <row r="1037884" spans="8:8" x14ac:dyDescent="0.35">
      <c r="H1037884" s="21"/>
    </row>
    <row r="1037885" spans="8:8" x14ac:dyDescent="0.35">
      <c r="H1037885" s="21"/>
    </row>
    <row r="1037886" spans="8:8" x14ac:dyDescent="0.35">
      <c r="H1037886" s="21"/>
    </row>
    <row r="1037887" spans="8:8" x14ac:dyDescent="0.35">
      <c r="H1037887" s="21"/>
    </row>
    <row r="1037888" spans="8:8" x14ac:dyDescent="0.35">
      <c r="H1037888" s="21"/>
    </row>
    <row r="1037889" spans="8:8" x14ac:dyDescent="0.35">
      <c r="H1037889" s="21"/>
    </row>
    <row r="1037890" spans="8:8" x14ac:dyDescent="0.35">
      <c r="H1037890" s="21"/>
    </row>
    <row r="1037891" spans="8:8" x14ac:dyDescent="0.35">
      <c r="H1037891" s="21"/>
    </row>
    <row r="1037892" spans="8:8" x14ac:dyDescent="0.35">
      <c r="H1037892" s="21"/>
    </row>
    <row r="1037893" spans="8:8" x14ac:dyDescent="0.35">
      <c r="H1037893" s="21"/>
    </row>
    <row r="1037894" spans="8:8" x14ac:dyDescent="0.35">
      <c r="H1037894" s="21"/>
    </row>
    <row r="1037895" spans="8:8" x14ac:dyDescent="0.35">
      <c r="H1037895" s="21"/>
    </row>
    <row r="1037896" spans="8:8" x14ac:dyDescent="0.35">
      <c r="H1037896" s="21"/>
    </row>
    <row r="1037897" spans="8:8" x14ac:dyDescent="0.35">
      <c r="H1037897" s="21"/>
    </row>
    <row r="1037898" spans="8:8" x14ac:dyDescent="0.35">
      <c r="H1037898" s="21"/>
    </row>
    <row r="1037899" spans="8:8" x14ac:dyDescent="0.35">
      <c r="H1037899" s="21"/>
    </row>
    <row r="1037900" spans="8:8" x14ac:dyDescent="0.35">
      <c r="H1037900" s="21"/>
    </row>
    <row r="1037901" spans="8:8" x14ac:dyDescent="0.35">
      <c r="H1037901" s="21"/>
    </row>
    <row r="1037902" spans="8:8" x14ac:dyDescent="0.35">
      <c r="H1037902" s="21"/>
    </row>
    <row r="1037903" spans="8:8" x14ac:dyDescent="0.35">
      <c r="H1037903" s="21"/>
    </row>
    <row r="1037904" spans="8:8" x14ac:dyDescent="0.35">
      <c r="H1037904" s="21"/>
    </row>
    <row r="1037905" spans="8:8" x14ac:dyDescent="0.35">
      <c r="H1037905" s="21"/>
    </row>
    <row r="1037906" spans="8:8" x14ac:dyDescent="0.35">
      <c r="H1037906" s="21"/>
    </row>
    <row r="1037907" spans="8:8" x14ac:dyDescent="0.35">
      <c r="H1037907" s="21"/>
    </row>
    <row r="1037908" spans="8:8" x14ac:dyDescent="0.35">
      <c r="H1037908" s="21"/>
    </row>
    <row r="1037909" spans="8:8" x14ac:dyDescent="0.35">
      <c r="H1037909" s="21"/>
    </row>
    <row r="1037910" spans="8:8" x14ac:dyDescent="0.35">
      <c r="H1037910" s="21"/>
    </row>
    <row r="1037911" spans="8:8" x14ac:dyDescent="0.35">
      <c r="H1037911" s="21"/>
    </row>
    <row r="1037912" spans="8:8" x14ac:dyDescent="0.35">
      <c r="H1037912" s="21"/>
    </row>
    <row r="1037913" spans="8:8" x14ac:dyDescent="0.35">
      <c r="H1037913" s="21"/>
    </row>
    <row r="1037914" spans="8:8" x14ac:dyDescent="0.35">
      <c r="H1037914" s="21"/>
    </row>
    <row r="1037915" spans="8:8" x14ac:dyDescent="0.35">
      <c r="H1037915" s="21"/>
    </row>
    <row r="1037916" spans="8:8" x14ac:dyDescent="0.35">
      <c r="H1037916" s="21"/>
    </row>
    <row r="1037917" spans="8:8" x14ac:dyDescent="0.35">
      <c r="H1037917" s="21"/>
    </row>
    <row r="1037918" spans="8:8" x14ac:dyDescent="0.35">
      <c r="H1037918" s="21"/>
    </row>
    <row r="1037919" spans="8:8" x14ac:dyDescent="0.35">
      <c r="H1037919" s="21"/>
    </row>
    <row r="1037920" spans="8:8" x14ac:dyDescent="0.35">
      <c r="H1037920" s="21"/>
    </row>
    <row r="1037921" spans="8:8" x14ac:dyDescent="0.35">
      <c r="H1037921" s="21"/>
    </row>
    <row r="1037922" spans="8:8" x14ac:dyDescent="0.35">
      <c r="H1037922" s="21"/>
    </row>
    <row r="1037923" spans="8:8" x14ac:dyDescent="0.35">
      <c r="H1037923" s="21"/>
    </row>
    <row r="1037924" spans="8:8" x14ac:dyDescent="0.35">
      <c r="H1037924" s="21"/>
    </row>
    <row r="1037925" spans="8:8" x14ac:dyDescent="0.35">
      <c r="H1037925" s="21"/>
    </row>
    <row r="1037926" spans="8:8" x14ac:dyDescent="0.35">
      <c r="H1037926" s="21"/>
    </row>
    <row r="1037927" spans="8:8" x14ac:dyDescent="0.35">
      <c r="H1037927" s="21"/>
    </row>
    <row r="1037928" spans="8:8" x14ac:dyDescent="0.35">
      <c r="H1037928" s="21"/>
    </row>
    <row r="1037929" spans="8:8" x14ac:dyDescent="0.35">
      <c r="H1037929" s="21"/>
    </row>
    <row r="1037930" spans="8:8" x14ac:dyDescent="0.35">
      <c r="H1037930" s="21"/>
    </row>
    <row r="1037931" spans="8:8" x14ac:dyDescent="0.35">
      <c r="H1037931" s="21"/>
    </row>
    <row r="1037932" spans="8:8" x14ac:dyDescent="0.35">
      <c r="H1037932" s="21"/>
    </row>
    <row r="1037933" spans="8:8" x14ac:dyDescent="0.35">
      <c r="H1037933" s="21"/>
    </row>
    <row r="1037934" spans="8:8" x14ac:dyDescent="0.35">
      <c r="H1037934" s="21"/>
    </row>
    <row r="1037935" spans="8:8" x14ac:dyDescent="0.35">
      <c r="H1037935" s="21"/>
    </row>
    <row r="1037936" spans="8:8" x14ac:dyDescent="0.35">
      <c r="H1037936" s="21"/>
    </row>
    <row r="1037937" spans="8:8" x14ac:dyDescent="0.35">
      <c r="H1037937" s="21"/>
    </row>
    <row r="1037938" spans="8:8" x14ac:dyDescent="0.35">
      <c r="H1037938" s="21"/>
    </row>
    <row r="1037939" spans="8:8" x14ac:dyDescent="0.35">
      <c r="H1037939" s="21"/>
    </row>
    <row r="1037940" spans="8:8" x14ac:dyDescent="0.35">
      <c r="H1037940" s="21"/>
    </row>
    <row r="1037941" spans="8:8" x14ac:dyDescent="0.35">
      <c r="H1037941" s="21"/>
    </row>
    <row r="1037942" spans="8:8" x14ac:dyDescent="0.35">
      <c r="H1037942" s="21"/>
    </row>
    <row r="1037943" spans="8:8" x14ac:dyDescent="0.35">
      <c r="H1037943" s="21"/>
    </row>
    <row r="1037944" spans="8:8" x14ac:dyDescent="0.35">
      <c r="H1037944" s="21"/>
    </row>
    <row r="1037945" spans="8:8" x14ac:dyDescent="0.35">
      <c r="H1037945" s="21"/>
    </row>
    <row r="1037946" spans="8:8" x14ac:dyDescent="0.35">
      <c r="H1037946" s="21"/>
    </row>
    <row r="1037947" spans="8:8" x14ac:dyDescent="0.35">
      <c r="H1037947" s="21"/>
    </row>
    <row r="1037948" spans="8:8" x14ac:dyDescent="0.35">
      <c r="H1037948" s="21"/>
    </row>
    <row r="1037949" spans="8:8" x14ac:dyDescent="0.35">
      <c r="H1037949" s="21"/>
    </row>
    <row r="1037950" spans="8:8" x14ac:dyDescent="0.35">
      <c r="H1037950" s="21"/>
    </row>
    <row r="1037951" spans="8:8" x14ac:dyDescent="0.35">
      <c r="H1037951" s="21"/>
    </row>
    <row r="1037952" spans="8:8" x14ac:dyDescent="0.35">
      <c r="H1037952" s="21"/>
    </row>
    <row r="1037953" spans="8:8" x14ac:dyDescent="0.35">
      <c r="H1037953" s="21"/>
    </row>
    <row r="1037954" spans="8:8" x14ac:dyDescent="0.35">
      <c r="H1037954" s="21"/>
    </row>
    <row r="1037955" spans="8:8" x14ac:dyDescent="0.35">
      <c r="H1037955" s="21"/>
    </row>
    <row r="1037956" spans="8:8" x14ac:dyDescent="0.35">
      <c r="H1037956" s="21"/>
    </row>
    <row r="1037957" spans="8:8" x14ac:dyDescent="0.35">
      <c r="H1037957" s="21"/>
    </row>
    <row r="1037958" spans="8:8" x14ac:dyDescent="0.35">
      <c r="H1037958" s="21"/>
    </row>
    <row r="1037959" spans="8:8" x14ac:dyDescent="0.35">
      <c r="H1037959" s="21"/>
    </row>
    <row r="1037960" spans="8:8" x14ac:dyDescent="0.35">
      <c r="H1037960" s="21"/>
    </row>
    <row r="1037961" spans="8:8" x14ac:dyDescent="0.35">
      <c r="H1037961" s="21"/>
    </row>
    <row r="1037962" spans="8:8" x14ac:dyDescent="0.35">
      <c r="H1037962" s="21"/>
    </row>
    <row r="1037963" spans="8:8" x14ac:dyDescent="0.35">
      <c r="H1037963" s="21"/>
    </row>
    <row r="1037964" spans="8:8" x14ac:dyDescent="0.35">
      <c r="H1037964" s="21"/>
    </row>
    <row r="1037965" spans="8:8" x14ac:dyDescent="0.35">
      <c r="H1037965" s="21"/>
    </row>
    <row r="1037966" spans="8:8" x14ac:dyDescent="0.35">
      <c r="H1037966" s="21"/>
    </row>
    <row r="1037967" spans="8:8" x14ac:dyDescent="0.35">
      <c r="H1037967" s="21"/>
    </row>
    <row r="1037968" spans="8:8" x14ac:dyDescent="0.35">
      <c r="H1037968" s="21"/>
    </row>
    <row r="1037969" spans="8:8" x14ac:dyDescent="0.35">
      <c r="H1037969" s="21"/>
    </row>
    <row r="1037970" spans="8:8" x14ac:dyDescent="0.35">
      <c r="H1037970" s="21"/>
    </row>
    <row r="1037971" spans="8:8" x14ac:dyDescent="0.35">
      <c r="H1037971" s="21"/>
    </row>
    <row r="1037972" spans="8:8" x14ac:dyDescent="0.35">
      <c r="H1037972" s="21"/>
    </row>
    <row r="1037973" spans="8:8" x14ac:dyDescent="0.35">
      <c r="H1037973" s="21"/>
    </row>
    <row r="1037974" spans="8:8" x14ac:dyDescent="0.35">
      <c r="H1037974" s="21"/>
    </row>
    <row r="1037975" spans="8:8" x14ac:dyDescent="0.35">
      <c r="H1037975" s="21"/>
    </row>
    <row r="1037976" spans="8:8" x14ac:dyDescent="0.35">
      <c r="H1037976" s="21"/>
    </row>
    <row r="1037977" spans="8:8" x14ac:dyDescent="0.35">
      <c r="H1037977" s="21"/>
    </row>
    <row r="1037978" spans="8:8" x14ac:dyDescent="0.35">
      <c r="H1037978" s="21"/>
    </row>
    <row r="1037979" spans="8:8" x14ac:dyDescent="0.35">
      <c r="H1037979" s="21"/>
    </row>
    <row r="1037980" spans="8:8" x14ac:dyDescent="0.35">
      <c r="H1037980" s="21"/>
    </row>
    <row r="1037981" spans="8:8" x14ac:dyDescent="0.35">
      <c r="H1037981" s="21"/>
    </row>
    <row r="1037982" spans="8:8" x14ac:dyDescent="0.35">
      <c r="H1037982" s="21"/>
    </row>
    <row r="1037983" spans="8:8" x14ac:dyDescent="0.35">
      <c r="H1037983" s="21"/>
    </row>
    <row r="1037984" spans="8:8" x14ac:dyDescent="0.35">
      <c r="H1037984" s="21"/>
    </row>
    <row r="1037985" spans="8:8" x14ac:dyDescent="0.35">
      <c r="H1037985" s="21"/>
    </row>
    <row r="1037986" spans="8:8" x14ac:dyDescent="0.35">
      <c r="H1037986" s="21"/>
    </row>
    <row r="1037987" spans="8:8" x14ac:dyDescent="0.35">
      <c r="H1037987" s="21"/>
    </row>
    <row r="1037988" spans="8:8" x14ac:dyDescent="0.35">
      <c r="H1037988" s="21"/>
    </row>
    <row r="1037989" spans="8:8" x14ac:dyDescent="0.35">
      <c r="H1037989" s="21"/>
    </row>
    <row r="1037990" spans="8:8" x14ac:dyDescent="0.35">
      <c r="H1037990" s="21"/>
    </row>
    <row r="1037991" spans="8:8" x14ac:dyDescent="0.35">
      <c r="H1037991" s="21"/>
    </row>
    <row r="1037992" spans="8:8" x14ac:dyDescent="0.35">
      <c r="H1037992" s="21"/>
    </row>
    <row r="1037993" spans="8:8" x14ac:dyDescent="0.35">
      <c r="H1037993" s="21"/>
    </row>
    <row r="1037994" spans="8:8" x14ac:dyDescent="0.35">
      <c r="H1037994" s="21"/>
    </row>
    <row r="1037995" spans="8:8" x14ac:dyDescent="0.35">
      <c r="H1037995" s="21"/>
    </row>
    <row r="1037996" spans="8:8" x14ac:dyDescent="0.35">
      <c r="H1037996" s="21"/>
    </row>
    <row r="1037997" spans="8:8" x14ac:dyDescent="0.35">
      <c r="H1037997" s="21"/>
    </row>
    <row r="1037998" spans="8:8" x14ac:dyDescent="0.35">
      <c r="H1037998" s="21"/>
    </row>
    <row r="1037999" spans="8:8" x14ac:dyDescent="0.35">
      <c r="H1037999" s="21"/>
    </row>
    <row r="1038000" spans="8:8" x14ac:dyDescent="0.35">
      <c r="H1038000" s="21"/>
    </row>
    <row r="1038001" spans="8:8" x14ac:dyDescent="0.35">
      <c r="H1038001" s="21"/>
    </row>
    <row r="1038002" spans="8:8" x14ac:dyDescent="0.35">
      <c r="H1038002" s="21"/>
    </row>
    <row r="1038003" spans="8:8" x14ac:dyDescent="0.35">
      <c r="H1038003" s="21"/>
    </row>
    <row r="1038004" spans="8:8" x14ac:dyDescent="0.35">
      <c r="H1038004" s="21"/>
    </row>
    <row r="1038005" spans="8:8" x14ac:dyDescent="0.35">
      <c r="H1038005" s="21"/>
    </row>
    <row r="1038006" spans="8:8" x14ac:dyDescent="0.35">
      <c r="H1038006" s="21"/>
    </row>
    <row r="1038007" spans="8:8" x14ac:dyDescent="0.35">
      <c r="H1038007" s="21"/>
    </row>
    <row r="1038008" spans="8:8" x14ac:dyDescent="0.35">
      <c r="H1038008" s="21"/>
    </row>
    <row r="1038009" spans="8:8" x14ac:dyDescent="0.35">
      <c r="H1038009" s="21"/>
    </row>
    <row r="1038010" spans="8:8" x14ac:dyDescent="0.35">
      <c r="H1038010" s="21"/>
    </row>
    <row r="1038011" spans="8:8" x14ac:dyDescent="0.35">
      <c r="H1038011" s="21"/>
    </row>
    <row r="1038012" spans="8:8" x14ac:dyDescent="0.35">
      <c r="H1038012" s="21"/>
    </row>
    <row r="1038013" spans="8:8" x14ac:dyDescent="0.35">
      <c r="H1038013" s="21"/>
    </row>
    <row r="1038014" spans="8:8" x14ac:dyDescent="0.35">
      <c r="H1038014" s="21"/>
    </row>
    <row r="1038015" spans="8:8" x14ac:dyDescent="0.35">
      <c r="H1038015" s="21"/>
    </row>
    <row r="1038016" spans="8:8" x14ac:dyDescent="0.35">
      <c r="H1038016" s="21"/>
    </row>
    <row r="1038017" spans="8:8" x14ac:dyDescent="0.35">
      <c r="H1038017" s="21"/>
    </row>
    <row r="1038018" spans="8:8" x14ac:dyDescent="0.35">
      <c r="H1038018" s="21"/>
    </row>
    <row r="1038019" spans="8:8" x14ac:dyDescent="0.35">
      <c r="H1038019" s="21"/>
    </row>
    <row r="1038020" spans="8:8" x14ac:dyDescent="0.35">
      <c r="H1038020" s="21"/>
    </row>
    <row r="1038021" spans="8:8" x14ac:dyDescent="0.35">
      <c r="H1038021" s="21"/>
    </row>
    <row r="1038022" spans="8:8" x14ac:dyDescent="0.35">
      <c r="H1038022" s="21"/>
    </row>
    <row r="1038023" spans="8:8" x14ac:dyDescent="0.35">
      <c r="H1038023" s="21"/>
    </row>
    <row r="1038024" spans="8:8" x14ac:dyDescent="0.35">
      <c r="H1038024" s="21"/>
    </row>
    <row r="1038025" spans="8:8" x14ac:dyDescent="0.35">
      <c r="H1038025" s="21"/>
    </row>
    <row r="1038026" spans="8:8" x14ac:dyDescent="0.35">
      <c r="H1038026" s="21"/>
    </row>
    <row r="1038027" spans="8:8" x14ac:dyDescent="0.35">
      <c r="H1038027" s="21"/>
    </row>
    <row r="1038028" spans="8:8" x14ac:dyDescent="0.35">
      <c r="H1038028" s="21"/>
    </row>
    <row r="1038029" spans="8:8" x14ac:dyDescent="0.35">
      <c r="H1038029" s="21"/>
    </row>
    <row r="1038030" spans="8:8" x14ac:dyDescent="0.35">
      <c r="H1038030" s="21"/>
    </row>
    <row r="1038031" spans="8:8" x14ac:dyDescent="0.35">
      <c r="H1038031" s="21"/>
    </row>
    <row r="1038032" spans="8:8" x14ac:dyDescent="0.35">
      <c r="H1038032" s="21"/>
    </row>
    <row r="1038033" spans="8:8" x14ac:dyDescent="0.35">
      <c r="H1038033" s="21"/>
    </row>
    <row r="1038034" spans="8:8" x14ac:dyDescent="0.35">
      <c r="H1038034" s="21"/>
    </row>
    <row r="1038035" spans="8:8" x14ac:dyDescent="0.35">
      <c r="H1038035" s="21"/>
    </row>
    <row r="1038036" spans="8:8" x14ac:dyDescent="0.35">
      <c r="H1038036" s="21"/>
    </row>
    <row r="1038037" spans="8:8" x14ac:dyDescent="0.35">
      <c r="H1038037" s="21"/>
    </row>
    <row r="1038038" spans="8:8" x14ac:dyDescent="0.35">
      <c r="H1038038" s="21"/>
    </row>
    <row r="1038039" spans="8:8" x14ac:dyDescent="0.35">
      <c r="H1038039" s="21"/>
    </row>
    <row r="1038040" spans="8:8" x14ac:dyDescent="0.35">
      <c r="H1038040" s="21"/>
    </row>
    <row r="1038041" spans="8:8" x14ac:dyDescent="0.35">
      <c r="H1038041" s="21"/>
    </row>
    <row r="1038042" spans="8:8" x14ac:dyDescent="0.35">
      <c r="H1038042" s="21"/>
    </row>
    <row r="1038043" spans="8:8" x14ac:dyDescent="0.35">
      <c r="H1038043" s="21"/>
    </row>
    <row r="1038044" spans="8:8" x14ac:dyDescent="0.35">
      <c r="H1038044" s="21"/>
    </row>
    <row r="1038045" spans="8:8" x14ac:dyDescent="0.35">
      <c r="H1038045" s="21"/>
    </row>
    <row r="1038046" spans="8:8" x14ac:dyDescent="0.35">
      <c r="H1038046" s="21"/>
    </row>
    <row r="1038047" spans="8:8" x14ac:dyDescent="0.35">
      <c r="H1038047" s="21"/>
    </row>
    <row r="1038048" spans="8:8" x14ac:dyDescent="0.35">
      <c r="H1038048" s="21"/>
    </row>
    <row r="1038049" spans="8:8" x14ac:dyDescent="0.35">
      <c r="H1038049" s="21"/>
    </row>
    <row r="1038050" spans="8:8" x14ac:dyDescent="0.35">
      <c r="H1038050" s="21"/>
    </row>
    <row r="1038051" spans="8:8" x14ac:dyDescent="0.35">
      <c r="H1038051" s="21"/>
    </row>
    <row r="1038052" spans="8:8" x14ac:dyDescent="0.35">
      <c r="H1038052" s="21"/>
    </row>
    <row r="1038053" spans="8:8" x14ac:dyDescent="0.35">
      <c r="H1038053" s="21"/>
    </row>
    <row r="1038054" spans="8:8" x14ac:dyDescent="0.35">
      <c r="H1038054" s="21"/>
    </row>
    <row r="1038055" spans="8:8" x14ac:dyDescent="0.35">
      <c r="H1038055" s="21"/>
    </row>
    <row r="1038056" spans="8:8" x14ac:dyDescent="0.35">
      <c r="H1038056" s="21"/>
    </row>
    <row r="1038057" spans="8:8" x14ac:dyDescent="0.35">
      <c r="H1038057" s="21"/>
    </row>
    <row r="1038058" spans="8:8" x14ac:dyDescent="0.35">
      <c r="H1038058" s="21"/>
    </row>
    <row r="1038059" spans="8:8" x14ac:dyDescent="0.35">
      <c r="H1038059" s="21"/>
    </row>
    <row r="1038060" spans="8:8" x14ac:dyDescent="0.35">
      <c r="H1038060" s="21"/>
    </row>
    <row r="1038061" spans="8:8" x14ac:dyDescent="0.35">
      <c r="H1038061" s="21"/>
    </row>
    <row r="1038062" spans="8:8" x14ac:dyDescent="0.35">
      <c r="H1038062" s="21"/>
    </row>
    <row r="1038063" spans="8:8" x14ac:dyDescent="0.35">
      <c r="H1038063" s="21"/>
    </row>
    <row r="1038064" spans="8:8" x14ac:dyDescent="0.35">
      <c r="H1038064" s="21"/>
    </row>
    <row r="1038065" spans="8:8" x14ac:dyDescent="0.35">
      <c r="H1038065" s="21"/>
    </row>
    <row r="1038066" spans="8:8" x14ac:dyDescent="0.35">
      <c r="H1038066" s="21"/>
    </row>
    <row r="1038067" spans="8:8" x14ac:dyDescent="0.35">
      <c r="H1038067" s="21"/>
    </row>
    <row r="1038068" spans="8:8" x14ac:dyDescent="0.35">
      <c r="H1038068" s="21"/>
    </row>
    <row r="1038069" spans="8:8" x14ac:dyDescent="0.35">
      <c r="H1038069" s="21"/>
    </row>
    <row r="1038070" spans="8:8" x14ac:dyDescent="0.35">
      <c r="H1038070" s="21"/>
    </row>
    <row r="1038071" spans="8:8" x14ac:dyDescent="0.35">
      <c r="H1038071" s="21"/>
    </row>
    <row r="1038072" spans="8:8" x14ac:dyDescent="0.35">
      <c r="H1038072" s="21"/>
    </row>
    <row r="1038073" spans="8:8" x14ac:dyDescent="0.35">
      <c r="H1038073" s="21"/>
    </row>
    <row r="1038074" spans="8:8" x14ac:dyDescent="0.35">
      <c r="H1038074" s="21"/>
    </row>
    <row r="1038075" spans="8:8" x14ac:dyDescent="0.35">
      <c r="H1038075" s="21"/>
    </row>
    <row r="1038076" spans="8:8" x14ac:dyDescent="0.35">
      <c r="H1038076" s="21"/>
    </row>
    <row r="1038077" spans="8:8" x14ac:dyDescent="0.35">
      <c r="H1038077" s="21"/>
    </row>
    <row r="1038078" spans="8:8" x14ac:dyDescent="0.35">
      <c r="H1038078" s="21"/>
    </row>
    <row r="1038079" spans="8:8" x14ac:dyDescent="0.35">
      <c r="H1038079" s="21"/>
    </row>
    <row r="1038080" spans="8:8" x14ac:dyDescent="0.35">
      <c r="H1038080" s="21"/>
    </row>
    <row r="1038081" spans="8:8" x14ac:dyDescent="0.35">
      <c r="H1038081" s="21"/>
    </row>
    <row r="1038082" spans="8:8" x14ac:dyDescent="0.35">
      <c r="H1038082" s="21"/>
    </row>
    <row r="1038083" spans="8:8" x14ac:dyDescent="0.35">
      <c r="H1038083" s="21"/>
    </row>
    <row r="1038084" spans="8:8" x14ac:dyDescent="0.35">
      <c r="H1038084" s="21"/>
    </row>
    <row r="1038085" spans="8:8" x14ac:dyDescent="0.35">
      <c r="H1038085" s="21"/>
    </row>
    <row r="1038086" spans="8:8" x14ac:dyDescent="0.35">
      <c r="H1038086" s="21"/>
    </row>
    <row r="1038087" spans="8:8" x14ac:dyDescent="0.35">
      <c r="H1038087" s="21"/>
    </row>
    <row r="1038088" spans="8:8" x14ac:dyDescent="0.35">
      <c r="H1038088" s="21"/>
    </row>
    <row r="1038089" spans="8:8" x14ac:dyDescent="0.35">
      <c r="H1038089" s="21"/>
    </row>
    <row r="1038090" spans="8:8" x14ac:dyDescent="0.35">
      <c r="H1038090" s="21"/>
    </row>
    <row r="1038091" spans="8:8" x14ac:dyDescent="0.35">
      <c r="H1038091" s="21"/>
    </row>
    <row r="1038092" spans="8:8" x14ac:dyDescent="0.35">
      <c r="H1038092" s="21"/>
    </row>
    <row r="1038093" spans="8:8" x14ac:dyDescent="0.35">
      <c r="H1038093" s="21"/>
    </row>
    <row r="1038094" spans="8:8" x14ac:dyDescent="0.35">
      <c r="H1038094" s="21"/>
    </row>
    <row r="1038095" spans="8:8" x14ac:dyDescent="0.35">
      <c r="H1038095" s="21"/>
    </row>
    <row r="1038096" spans="8:8" x14ac:dyDescent="0.35">
      <c r="H1038096" s="21"/>
    </row>
    <row r="1038097" spans="8:8" x14ac:dyDescent="0.35">
      <c r="H1038097" s="21"/>
    </row>
    <row r="1038098" spans="8:8" x14ac:dyDescent="0.35">
      <c r="H1038098" s="21"/>
    </row>
    <row r="1038099" spans="8:8" x14ac:dyDescent="0.35">
      <c r="H1038099" s="21"/>
    </row>
    <row r="1038100" spans="8:8" x14ac:dyDescent="0.35">
      <c r="H1038100" s="21"/>
    </row>
    <row r="1038101" spans="8:8" x14ac:dyDescent="0.35">
      <c r="H1038101" s="21"/>
    </row>
    <row r="1038102" spans="8:8" x14ac:dyDescent="0.35">
      <c r="H1038102" s="21"/>
    </row>
    <row r="1038103" spans="8:8" x14ac:dyDescent="0.35">
      <c r="H1038103" s="21"/>
    </row>
    <row r="1038104" spans="8:8" x14ac:dyDescent="0.35">
      <c r="H1038104" s="21"/>
    </row>
    <row r="1038105" spans="8:8" x14ac:dyDescent="0.35">
      <c r="H1038105" s="21"/>
    </row>
    <row r="1038106" spans="8:8" x14ac:dyDescent="0.35">
      <c r="H1038106" s="21"/>
    </row>
    <row r="1038107" spans="8:8" x14ac:dyDescent="0.35">
      <c r="H1038107" s="21"/>
    </row>
    <row r="1038108" spans="8:8" x14ac:dyDescent="0.35">
      <c r="H1038108" s="21"/>
    </row>
    <row r="1038109" spans="8:8" x14ac:dyDescent="0.35">
      <c r="H1038109" s="21"/>
    </row>
    <row r="1038110" spans="8:8" x14ac:dyDescent="0.35">
      <c r="H1038110" s="21"/>
    </row>
    <row r="1038111" spans="8:8" x14ac:dyDescent="0.35">
      <c r="H1038111" s="21"/>
    </row>
    <row r="1038112" spans="8:8" x14ac:dyDescent="0.35">
      <c r="H1038112" s="21"/>
    </row>
    <row r="1038113" spans="8:8" x14ac:dyDescent="0.35">
      <c r="H1038113" s="21"/>
    </row>
    <row r="1038114" spans="8:8" x14ac:dyDescent="0.35">
      <c r="H1038114" s="21"/>
    </row>
    <row r="1038115" spans="8:8" x14ac:dyDescent="0.35">
      <c r="H1038115" s="21"/>
    </row>
    <row r="1038116" spans="8:8" x14ac:dyDescent="0.35">
      <c r="H1038116" s="21"/>
    </row>
    <row r="1038117" spans="8:8" x14ac:dyDescent="0.35">
      <c r="H1038117" s="21"/>
    </row>
    <row r="1038118" spans="8:8" x14ac:dyDescent="0.35">
      <c r="H1038118" s="21"/>
    </row>
    <row r="1038119" spans="8:8" x14ac:dyDescent="0.35">
      <c r="H1038119" s="21"/>
    </row>
    <row r="1038120" spans="8:8" x14ac:dyDescent="0.35">
      <c r="H1038120" s="21"/>
    </row>
    <row r="1038121" spans="8:8" x14ac:dyDescent="0.35">
      <c r="H1038121" s="21"/>
    </row>
    <row r="1038122" spans="8:8" x14ac:dyDescent="0.35">
      <c r="H1038122" s="21"/>
    </row>
    <row r="1038123" spans="8:8" x14ac:dyDescent="0.35">
      <c r="H1038123" s="21"/>
    </row>
    <row r="1038124" spans="8:8" x14ac:dyDescent="0.35">
      <c r="H1038124" s="21"/>
    </row>
    <row r="1038125" spans="8:8" x14ac:dyDescent="0.35">
      <c r="H1038125" s="21"/>
    </row>
    <row r="1038126" spans="8:8" x14ac:dyDescent="0.35">
      <c r="H1038126" s="21"/>
    </row>
    <row r="1038127" spans="8:8" x14ac:dyDescent="0.35">
      <c r="H1038127" s="21"/>
    </row>
    <row r="1038128" spans="8:8" x14ac:dyDescent="0.35">
      <c r="H1038128" s="21"/>
    </row>
    <row r="1038129" spans="8:8" x14ac:dyDescent="0.35">
      <c r="H1038129" s="21"/>
    </row>
    <row r="1038130" spans="8:8" x14ac:dyDescent="0.35">
      <c r="H1038130" s="21"/>
    </row>
    <row r="1038131" spans="8:8" x14ac:dyDescent="0.35">
      <c r="H1038131" s="21"/>
    </row>
    <row r="1038132" spans="8:8" x14ac:dyDescent="0.35">
      <c r="H1038132" s="21"/>
    </row>
    <row r="1038133" spans="8:8" x14ac:dyDescent="0.35">
      <c r="H1038133" s="21"/>
    </row>
    <row r="1038134" spans="8:8" x14ac:dyDescent="0.35">
      <c r="H1038134" s="21"/>
    </row>
    <row r="1038135" spans="8:8" x14ac:dyDescent="0.35">
      <c r="H1038135" s="21"/>
    </row>
    <row r="1038136" spans="8:8" x14ac:dyDescent="0.35">
      <c r="H1038136" s="21"/>
    </row>
    <row r="1038137" spans="8:8" x14ac:dyDescent="0.35">
      <c r="H1038137" s="21"/>
    </row>
    <row r="1038138" spans="8:8" x14ac:dyDescent="0.35">
      <c r="H1038138" s="21"/>
    </row>
    <row r="1038139" spans="8:8" x14ac:dyDescent="0.35">
      <c r="H1038139" s="21"/>
    </row>
    <row r="1038140" spans="8:8" x14ac:dyDescent="0.35">
      <c r="H1038140" s="21"/>
    </row>
    <row r="1038141" spans="8:8" x14ac:dyDescent="0.35">
      <c r="H1038141" s="21"/>
    </row>
    <row r="1038142" spans="8:8" x14ac:dyDescent="0.35">
      <c r="H1038142" s="21"/>
    </row>
    <row r="1038143" spans="8:8" x14ac:dyDescent="0.35">
      <c r="H1038143" s="21"/>
    </row>
    <row r="1038144" spans="8:8" x14ac:dyDescent="0.35">
      <c r="H1038144" s="21"/>
    </row>
    <row r="1038145" spans="8:8" x14ac:dyDescent="0.35">
      <c r="H1038145" s="21"/>
    </row>
    <row r="1038146" spans="8:8" x14ac:dyDescent="0.35">
      <c r="H1038146" s="21"/>
    </row>
    <row r="1038147" spans="8:8" x14ac:dyDescent="0.35">
      <c r="H1038147" s="21"/>
    </row>
    <row r="1038148" spans="8:8" x14ac:dyDescent="0.35">
      <c r="H1038148" s="21"/>
    </row>
    <row r="1038149" spans="8:8" x14ac:dyDescent="0.35">
      <c r="H1038149" s="21"/>
    </row>
    <row r="1038150" spans="8:8" x14ac:dyDescent="0.35">
      <c r="H1038150" s="21"/>
    </row>
    <row r="1038151" spans="8:8" x14ac:dyDescent="0.35">
      <c r="H1038151" s="21"/>
    </row>
    <row r="1038152" spans="8:8" x14ac:dyDescent="0.35">
      <c r="H1038152" s="21"/>
    </row>
    <row r="1038153" spans="8:8" x14ac:dyDescent="0.35">
      <c r="H1038153" s="21"/>
    </row>
    <row r="1038154" spans="8:8" x14ac:dyDescent="0.35">
      <c r="H1038154" s="21"/>
    </row>
    <row r="1038155" spans="8:8" x14ac:dyDescent="0.35">
      <c r="H1038155" s="21"/>
    </row>
    <row r="1038156" spans="8:8" x14ac:dyDescent="0.35">
      <c r="H1038156" s="21"/>
    </row>
    <row r="1038157" spans="8:8" x14ac:dyDescent="0.35">
      <c r="H1038157" s="21"/>
    </row>
    <row r="1038158" spans="8:8" x14ac:dyDescent="0.35">
      <c r="H1038158" s="21"/>
    </row>
    <row r="1038159" spans="8:8" x14ac:dyDescent="0.35">
      <c r="H1038159" s="21"/>
    </row>
    <row r="1038160" spans="8:8" x14ac:dyDescent="0.35">
      <c r="H1038160" s="21"/>
    </row>
    <row r="1038161" spans="8:8" x14ac:dyDescent="0.35">
      <c r="H1038161" s="21"/>
    </row>
    <row r="1038162" spans="8:8" x14ac:dyDescent="0.35">
      <c r="H1038162" s="21"/>
    </row>
    <row r="1038163" spans="8:8" x14ac:dyDescent="0.35">
      <c r="H1038163" s="21"/>
    </row>
    <row r="1038164" spans="8:8" x14ac:dyDescent="0.35">
      <c r="H1038164" s="21"/>
    </row>
    <row r="1038165" spans="8:8" x14ac:dyDescent="0.35">
      <c r="H1038165" s="21"/>
    </row>
    <row r="1038166" spans="8:8" x14ac:dyDescent="0.35">
      <c r="H1038166" s="21"/>
    </row>
    <row r="1038167" spans="8:8" x14ac:dyDescent="0.35">
      <c r="H1038167" s="21"/>
    </row>
    <row r="1038168" spans="8:8" x14ac:dyDescent="0.35">
      <c r="H1038168" s="21"/>
    </row>
    <row r="1038169" spans="8:8" x14ac:dyDescent="0.35">
      <c r="H1038169" s="21"/>
    </row>
    <row r="1038170" spans="8:8" x14ac:dyDescent="0.35">
      <c r="H1038170" s="21"/>
    </row>
    <row r="1038171" spans="8:8" x14ac:dyDescent="0.35">
      <c r="H1038171" s="21"/>
    </row>
    <row r="1038172" spans="8:8" x14ac:dyDescent="0.35">
      <c r="H1038172" s="21"/>
    </row>
    <row r="1038173" spans="8:8" x14ac:dyDescent="0.35">
      <c r="H1038173" s="21"/>
    </row>
    <row r="1038174" spans="8:8" x14ac:dyDescent="0.35">
      <c r="H1038174" s="21"/>
    </row>
    <row r="1038175" spans="8:8" x14ac:dyDescent="0.35">
      <c r="H1038175" s="21"/>
    </row>
    <row r="1038176" spans="8:8" x14ac:dyDescent="0.35">
      <c r="H1038176" s="21"/>
    </row>
    <row r="1038177" spans="8:8" x14ac:dyDescent="0.35">
      <c r="H1038177" s="21"/>
    </row>
    <row r="1038178" spans="8:8" x14ac:dyDescent="0.35">
      <c r="H1038178" s="21"/>
    </row>
    <row r="1038179" spans="8:8" x14ac:dyDescent="0.35">
      <c r="H1038179" s="21"/>
    </row>
    <row r="1038180" spans="8:8" x14ac:dyDescent="0.35">
      <c r="H1038180" s="21"/>
    </row>
    <row r="1038181" spans="8:8" x14ac:dyDescent="0.35">
      <c r="H1038181" s="21"/>
    </row>
    <row r="1038182" spans="8:8" x14ac:dyDescent="0.35">
      <c r="H1038182" s="21"/>
    </row>
    <row r="1038183" spans="8:8" x14ac:dyDescent="0.35">
      <c r="H1038183" s="21"/>
    </row>
    <row r="1038184" spans="8:8" x14ac:dyDescent="0.35">
      <c r="H1038184" s="21"/>
    </row>
    <row r="1038185" spans="8:8" x14ac:dyDescent="0.35">
      <c r="H1038185" s="21"/>
    </row>
    <row r="1038186" spans="8:8" x14ac:dyDescent="0.35">
      <c r="H1038186" s="21"/>
    </row>
    <row r="1038187" spans="8:8" x14ac:dyDescent="0.35">
      <c r="H1038187" s="21"/>
    </row>
    <row r="1038188" spans="8:8" x14ac:dyDescent="0.35">
      <c r="H1038188" s="21"/>
    </row>
    <row r="1038189" spans="8:8" x14ac:dyDescent="0.35">
      <c r="H1038189" s="21"/>
    </row>
    <row r="1038190" spans="8:8" x14ac:dyDescent="0.35">
      <c r="H1038190" s="21"/>
    </row>
    <row r="1038191" spans="8:8" x14ac:dyDescent="0.35">
      <c r="H1038191" s="21"/>
    </row>
    <row r="1038192" spans="8:8" x14ac:dyDescent="0.35">
      <c r="H1038192" s="21"/>
    </row>
    <row r="1038193" spans="8:8" x14ac:dyDescent="0.35">
      <c r="H1038193" s="21"/>
    </row>
    <row r="1038194" spans="8:8" x14ac:dyDescent="0.35">
      <c r="H1038194" s="21"/>
    </row>
    <row r="1038195" spans="8:8" x14ac:dyDescent="0.35">
      <c r="H1038195" s="21"/>
    </row>
    <row r="1038196" spans="8:8" x14ac:dyDescent="0.35">
      <c r="H1038196" s="21"/>
    </row>
    <row r="1038197" spans="8:8" x14ac:dyDescent="0.35">
      <c r="H1038197" s="21"/>
    </row>
    <row r="1038198" spans="8:8" x14ac:dyDescent="0.35">
      <c r="H1038198" s="21"/>
    </row>
    <row r="1038199" spans="8:8" x14ac:dyDescent="0.35">
      <c r="H1038199" s="21"/>
    </row>
    <row r="1038200" spans="8:8" x14ac:dyDescent="0.35">
      <c r="H1038200" s="21"/>
    </row>
    <row r="1038201" spans="8:8" x14ac:dyDescent="0.35">
      <c r="H1038201" s="21"/>
    </row>
    <row r="1038202" spans="8:8" x14ac:dyDescent="0.35">
      <c r="H1038202" s="21"/>
    </row>
    <row r="1038203" spans="8:8" x14ac:dyDescent="0.35">
      <c r="H1038203" s="21"/>
    </row>
    <row r="1038204" spans="8:8" x14ac:dyDescent="0.35">
      <c r="H1038204" s="21"/>
    </row>
    <row r="1038205" spans="8:8" x14ac:dyDescent="0.35">
      <c r="H1038205" s="21"/>
    </row>
    <row r="1038206" spans="8:8" x14ac:dyDescent="0.35">
      <c r="H1038206" s="21"/>
    </row>
    <row r="1038207" spans="8:8" x14ac:dyDescent="0.35">
      <c r="H1038207" s="21"/>
    </row>
    <row r="1038208" spans="8:8" x14ac:dyDescent="0.35">
      <c r="H1038208" s="21"/>
    </row>
    <row r="1038209" spans="8:8" x14ac:dyDescent="0.35">
      <c r="H1038209" s="21"/>
    </row>
    <row r="1038210" spans="8:8" x14ac:dyDescent="0.35">
      <c r="H1038210" s="21"/>
    </row>
    <row r="1038211" spans="8:8" x14ac:dyDescent="0.35">
      <c r="H1038211" s="21"/>
    </row>
    <row r="1038212" spans="8:8" x14ac:dyDescent="0.35">
      <c r="H1038212" s="21"/>
    </row>
    <row r="1038213" spans="8:8" x14ac:dyDescent="0.35">
      <c r="H1038213" s="21"/>
    </row>
    <row r="1038214" spans="8:8" x14ac:dyDescent="0.35">
      <c r="H1038214" s="21"/>
    </row>
    <row r="1038215" spans="8:8" x14ac:dyDescent="0.35">
      <c r="H1038215" s="21"/>
    </row>
    <row r="1038216" spans="8:8" x14ac:dyDescent="0.35">
      <c r="H1038216" s="21"/>
    </row>
    <row r="1038217" spans="8:8" x14ac:dyDescent="0.35">
      <c r="H1038217" s="21"/>
    </row>
    <row r="1038218" spans="8:8" x14ac:dyDescent="0.35">
      <c r="H1038218" s="21"/>
    </row>
    <row r="1038219" spans="8:8" x14ac:dyDescent="0.35">
      <c r="H1038219" s="21"/>
    </row>
    <row r="1038220" spans="8:8" x14ac:dyDescent="0.35">
      <c r="H1038220" s="21"/>
    </row>
    <row r="1038221" spans="8:8" x14ac:dyDescent="0.35">
      <c r="H1038221" s="21"/>
    </row>
    <row r="1038222" spans="8:8" x14ac:dyDescent="0.35">
      <c r="H1038222" s="21"/>
    </row>
    <row r="1038223" spans="8:8" x14ac:dyDescent="0.35">
      <c r="H1038223" s="21"/>
    </row>
    <row r="1038224" spans="8:8" x14ac:dyDescent="0.35">
      <c r="H1038224" s="21"/>
    </row>
    <row r="1038225" spans="8:8" x14ac:dyDescent="0.35">
      <c r="H1038225" s="21"/>
    </row>
    <row r="1038226" spans="8:8" x14ac:dyDescent="0.35">
      <c r="H1038226" s="21"/>
    </row>
    <row r="1038227" spans="8:8" x14ac:dyDescent="0.35">
      <c r="H1038227" s="21"/>
    </row>
    <row r="1038228" spans="8:8" x14ac:dyDescent="0.35">
      <c r="H1038228" s="21"/>
    </row>
    <row r="1038229" spans="8:8" x14ac:dyDescent="0.35">
      <c r="H1038229" s="21"/>
    </row>
    <row r="1038230" spans="8:8" x14ac:dyDescent="0.35">
      <c r="H1038230" s="21"/>
    </row>
    <row r="1038231" spans="8:8" x14ac:dyDescent="0.35">
      <c r="H1038231" s="21"/>
    </row>
    <row r="1038232" spans="8:8" x14ac:dyDescent="0.35">
      <c r="H1038232" s="21"/>
    </row>
    <row r="1038233" spans="8:8" x14ac:dyDescent="0.35">
      <c r="H1038233" s="21"/>
    </row>
    <row r="1038234" spans="8:8" x14ac:dyDescent="0.35">
      <c r="H1038234" s="21"/>
    </row>
    <row r="1038235" spans="8:8" x14ac:dyDescent="0.35">
      <c r="H1038235" s="21"/>
    </row>
    <row r="1038236" spans="8:8" x14ac:dyDescent="0.35">
      <c r="H1038236" s="21"/>
    </row>
    <row r="1038237" spans="8:8" x14ac:dyDescent="0.35">
      <c r="H1038237" s="21"/>
    </row>
    <row r="1038238" spans="8:8" x14ac:dyDescent="0.35">
      <c r="H1038238" s="21"/>
    </row>
    <row r="1038239" spans="8:8" x14ac:dyDescent="0.35">
      <c r="H1038239" s="21"/>
    </row>
    <row r="1038240" spans="8:8" x14ac:dyDescent="0.35">
      <c r="H1038240" s="21"/>
    </row>
    <row r="1038241" spans="8:8" x14ac:dyDescent="0.35">
      <c r="H1038241" s="21"/>
    </row>
    <row r="1038242" spans="8:8" x14ac:dyDescent="0.35">
      <c r="H1038242" s="21"/>
    </row>
    <row r="1038243" spans="8:8" x14ac:dyDescent="0.35">
      <c r="H1038243" s="21"/>
    </row>
    <row r="1038244" spans="8:8" x14ac:dyDescent="0.35">
      <c r="H1038244" s="21"/>
    </row>
    <row r="1038245" spans="8:8" x14ac:dyDescent="0.35">
      <c r="H1038245" s="21"/>
    </row>
    <row r="1038246" spans="8:8" x14ac:dyDescent="0.35">
      <c r="H1038246" s="21"/>
    </row>
    <row r="1038247" spans="8:8" x14ac:dyDescent="0.35">
      <c r="H1038247" s="21"/>
    </row>
    <row r="1038248" spans="8:8" x14ac:dyDescent="0.35">
      <c r="H1038248" s="21"/>
    </row>
    <row r="1038249" spans="8:8" x14ac:dyDescent="0.35">
      <c r="H1038249" s="21"/>
    </row>
    <row r="1038250" spans="8:8" x14ac:dyDescent="0.35">
      <c r="H1038250" s="21"/>
    </row>
    <row r="1038251" spans="8:8" x14ac:dyDescent="0.35">
      <c r="H1038251" s="21"/>
    </row>
    <row r="1038252" spans="8:8" x14ac:dyDescent="0.35">
      <c r="H1038252" s="21"/>
    </row>
    <row r="1038253" spans="8:8" x14ac:dyDescent="0.35">
      <c r="H1038253" s="21"/>
    </row>
    <row r="1038254" spans="8:8" x14ac:dyDescent="0.35">
      <c r="H1038254" s="21"/>
    </row>
    <row r="1038255" spans="8:8" x14ac:dyDescent="0.35">
      <c r="H1038255" s="21"/>
    </row>
    <row r="1038256" spans="8:8" x14ac:dyDescent="0.35">
      <c r="H1038256" s="21"/>
    </row>
    <row r="1038257" spans="8:8" x14ac:dyDescent="0.35">
      <c r="H1038257" s="21"/>
    </row>
    <row r="1038258" spans="8:8" x14ac:dyDescent="0.35">
      <c r="H1038258" s="21"/>
    </row>
    <row r="1038259" spans="8:8" x14ac:dyDescent="0.35">
      <c r="H1038259" s="21"/>
    </row>
    <row r="1038260" spans="8:8" x14ac:dyDescent="0.35">
      <c r="H1038260" s="21"/>
    </row>
    <row r="1038261" spans="8:8" x14ac:dyDescent="0.35">
      <c r="H1038261" s="21"/>
    </row>
    <row r="1038262" spans="8:8" x14ac:dyDescent="0.35">
      <c r="H1038262" s="21"/>
    </row>
    <row r="1038263" spans="8:8" x14ac:dyDescent="0.35">
      <c r="H1038263" s="21"/>
    </row>
    <row r="1038264" spans="8:8" x14ac:dyDescent="0.35">
      <c r="H1038264" s="21"/>
    </row>
    <row r="1038265" spans="8:8" x14ac:dyDescent="0.35">
      <c r="H1038265" s="21"/>
    </row>
    <row r="1038266" spans="8:8" x14ac:dyDescent="0.35">
      <c r="H1038266" s="21"/>
    </row>
    <row r="1038267" spans="8:8" x14ac:dyDescent="0.35">
      <c r="H1038267" s="21"/>
    </row>
    <row r="1038268" spans="8:8" x14ac:dyDescent="0.35">
      <c r="H1038268" s="21"/>
    </row>
    <row r="1038269" spans="8:8" x14ac:dyDescent="0.35">
      <c r="H1038269" s="21"/>
    </row>
    <row r="1038270" spans="8:8" x14ac:dyDescent="0.35">
      <c r="H1038270" s="21"/>
    </row>
    <row r="1038271" spans="8:8" x14ac:dyDescent="0.35">
      <c r="H1038271" s="21"/>
    </row>
    <row r="1038272" spans="8:8" x14ac:dyDescent="0.35">
      <c r="H1038272" s="21"/>
    </row>
    <row r="1038273" spans="8:8" x14ac:dyDescent="0.35">
      <c r="H1038273" s="21"/>
    </row>
    <row r="1038274" spans="8:8" x14ac:dyDescent="0.35">
      <c r="H1038274" s="21"/>
    </row>
    <row r="1038275" spans="8:8" x14ac:dyDescent="0.35">
      <c r="H1038275" s="21"/>
    </row>
    <row r="1038276" spans="8:8" x14ac:dyDescent="0.35">
      <c r="H1038276" s="21"/>
    </row>
    <row r="1038277" spans="8:8" x14ac:dyDescent="0.35">
      <c r="H1038277" s="21"/>
    </row>
    <row r="1038278" spans="8:8" x14ac:dyDescent="0.35">
      <c r="H1038278" s="21"/>
    </row>
    <row r="1038279" spans="8:8" x14ac:dyDescent="0.35">
      <c r="H1038279" s="21"/>
    </row>
    <row r="1038280" spans="8:8" x14ac:dyDescent="0.35">
      <c r="H1038280" s="21"/>
    </row>
    <row r="1038281" spans="8:8" x14ac:dyDescent="0.35">
      <c r="H1038281" s="21"/>
    </row>
    <row r="1038282" spans="8:8" x14ac:dyDescent="0.35">
      <c r="H1038282" s="21"/>
    </row>
    <row r="1038283" spans="8:8" x14ac:dyDescent="0.35">
      <c r="H1038283" s="21"/>
    </row>
    <row r="1038284" spans="8:8" x14ac:dyDescent="0.35">
      <c r="H1038284" s="21"/>
    </row>
    <row r="1038285" spans="8:8" x14ac:dyDescent="0.35">
      <c r="H1038285" s="21"/>
    </row>
    <row r="1038286" spans="8:8" x14ac:dyDescent="0.35">
      <c r="H1038286" s="21"/>
    </row>
    <row r="1038287" spans="8:8" x14ac:dyDescent="0.35">
      <c r="H1038287" s="21"/>
    </row>
    <row r="1038288" spans="8:8" x14ac:dyDescent="0.35">
      <c r="H1038288" s="21"/>
    </row>
    <row r="1038289" spans="8:8" x14ac:dyDescent="0.35">
      <c r="H1038289" s="21"/>
    </row>
    <row r="1038290" spans="8:8" x14ac:dyDescent="0.35">
      <c r="H1038290" s="21"/>
    </row>
    <row r="1038291" spans="8:8" x14ac:dyDescent="0.35">
      <c r="H1038291" s="21"/>
    </row>
    <row r="1038292" spans="8:8" x14ac:dyDescent="0.35">
      <c r="H1038292" s="21"/>
    </row>
    <row r="1038293" spans="8:8" x14ac:dyDescent="0.35">
      <c r="H1038293" s="21"/>
    </row>
    <row r="1038294" spans="8:8" x14ac:dyDescent="0.35">
      <c r="H1038294" s="21"/>
    </row>
    <row r="1038295" spans="8:8" x14ac:dyDescent="0.35">
      <c r="H1038295" s="21"/>
    </row>
    <row r="1038296" spans="8:8" x14ac:dyDescent="0.35">
      <c r="H1038296" s="21"/>
    </row>
    <row r="1038297" spans="8:8" x14ac:dyDescent="0.35">
      <c r="H1038297" s="21"/>
    </row>
    <row r="1038298" spans="8:8" x14ac:dyDescent="0.35">
      <c r="H1038298" s="21"/>
    </row>
    <row r="1038299" spans="8:8" x14ac:dyDescent="0.35">
      <c r="H1038299" s="21"/>
    </row>
    <row r="1038300" spans="8:8" x14ac:dyDescent="0.35">
      <c r="H1038300" s="21"/>
    </row>
    <row r="1038301" spans="8:8" x14ac:dyDescent="0.35">
      <c r="H1038301" s="21"/>
    </row>
    <row r="1038302" spans="8:8" x14ac:dyDescent="0.35">
      <c r="H1038302" s="21"/>
    </row>
    <row r="1038303" spans="8:8" x14ac:dyDescent="0.35">
      <c r="H1038303" s="21"/>
    </row>
    <row r="1038304" spans="8:8" x14ac:dyDescent="0.35">
      <c r="H1038304" s="21"/>
    </row>
    <row r="1038305" spans="8:8" x14ac:dyDescent="0.35">
      <c r="H1038305" s="21"/>
    </row>
    <row r="1038306" spans="8:8" x14ac:dyDescent="0.35">
      <c r="H1038306" s="21"/>
    </row>
    <row r="1038307" spans="8:8" x14ac:dyDescent="0.35">
      <c r="H1038307" s="21"/>
    </row>
    <row r="1038308" spans="8:8" x14ac:dyDescent="0.35">
      <c r="H1038308" s="21"/>
    </row>
    <row r="1038309" spans="8:8" x14ac:dyDescent="0.35">
      <c r="H1038309" s="21"/>
    </row>
    <row r="1038310" spans="8:8" x14ac:dyDescent="0.35">
      <c r="H1038310" s="21"/>
    </row>
    <row r="1038311" spans="8:8" x14ac:dyDescent="0.35">
      <c r="H1038311" s="21"/>
    </row>
    <row r="1038312" spans="8:8" x14ac:dyDescent="0.35">
      <c r="H1038312" s="21"/>
    </row>
    <row r="1038313" spans="8:8" x14ac:dyDescent="0.35">
      <c r="H1038313" s="21"/>
    </row>
    <row r="1038314" spans="8:8" x14ac:dyDescent="0.35">
      <c r="H1038314" s="21"/>
    </row>
    <row r="1038315" spans="8:8" x14ac:dyDescent="0.35">
      <c r="H1038315" s="21"/>
    </row>
    <row r="1038316" spans="8:8" x14ac:dyDescent="0.35">
      <c r="H1038316" s="21"/>
    </row>
    <row r="1038317" spans="8:8" x14ac:dyDescent="0.35">
      <c r="H1038317" s="21"/>
    </row>
    <row r="1038318" spans="8:8" x14ac:dyDescent="0.35">
      <c r="H1038318" s="21"/>
    </row>
    <row r="1038319" spans="8:8" x14ac:dyDescent="0.35">
      <c r="H1038319" s="21"/>
    </row>
    <row r="1038320" spans="8:8" x14ac:dyDescent="0.35">
      <c r="H1038320" s="21"/>
    </row>
    <row r="1038321" spans="8:8" x14ac:dyDescent="0.35">
      <c r="H1038321" s="21"/>
    </row>
    <row r="1038322" spans="8:8" x14ac:dyDescent="0.35">
      <c r="H1038322" s="21"/>
    </row>
    <row r="1038323" spans="8:8" x14ac:dyDescent="0.35">
      <c r="H1038323" s="21"/>
    </row>
    <row r="1038324" spans="8:8" x14ac:dyDescent="0.35">
      <c r="H1038324" s="21"/>
    </row>
    <row r="1038325" spans="8:8" x14ac:dyDescent="0.35">
      <c r="H1038325" s="21"/>
    </row>
    <row r="1038326" spans="8:8" x14ac:dyDescent="0.35">
      <c r="H1038326" s="21"/>
    </row>
    <row r="1038327" spans="8:8" x14ac:dyDescent="0.35">
      <c r="H1038327" s="21"/>
    </row>
    <row r="1038328" spans="8:8" x14ac:dyDescent="0.35">
      <c r="H1038328" s="21"/>
    </row>
    <row r="1038329" spans="8:8" x14ac:dyDescent="0.35">
      <c r="H1038329" s="21"/>
    </row>
    <row r="1038330" spans="8:8" x14ac:dyDescent="0.35">
      <c r="H1038330" s="21"/>
    </row>
    <row r="1038331" spans="8:8" x14ac:dyDescent="0.35">
      <c r="H1038331" s="21"/>
    </row>
    <row r="1038332" spans="8:8" x14ac:dyDescent="0.35">
      <c r="H1038332" s="21"/>
    </row>
    <row r="1038333" spans="8:8" x14ac:dyDescent="0.35">
      <c r="H1038333" s="21"/>
    </row>
    <row r="1038334" spans="8:8" x14ac:dyDescent="0.35">
      <c r="H1038334" s="21"/>
    </row>
    <row r="1038335" spans="8:8" x14ac:dyDescent="0.35">
      <c r="H1038335" s="21"/>
    </row>
    <row r="1038336" spans="8:8" x14ac:dyDescent="0.35">
      <c r="H1038336" s="21"/>
    </row>
    <row r="1038337" spans="8:8" x14ac:dyDescent="0.35">
      <c r="H1038337" s="21"/>
    </row>
    <row r="1038338" spans="8:8" x14ac:dyDescent="0.35">
      <c r="H1038338" s="21"/>
    </row>
    <row r="1038339" spans="8:8" x14ac:dyDescent="0.35">
      <c r="H1038339" s="21"/>
    </row>
    <row r="1038340" spans="8:8" x14ac:dyDescent="0.35">
      <c r="H1038340" s="21"/>
    </row>
    <row r="1038341" spans="8:8" x14ac:dyDescent="0.35">
      <c r="H1038341" s="21"/>
    </row>
    <row r="1038342" spans="8:8" x14ac:dyDescent="0.35">
      <c r="H1038342" s="21"/>
    </row>
    <row r="1038343" spans="8:8" x14ac:dyDescent="0.35">
      <c r="H1038343" s="21"/>
    </row>
    <row r="1038344" spans="8:8" x14ac:dyDescent="0.35">
      <c r="H1038344" s="21"/>
    </row>
    <row r="1038345" spans="8:8" x14ac:dyDescent="0.35">
      <c r="H1038345" s="21"/>
    </row>
    <row r="1038346" spans="8:8" x14ac:dyDescent="0.35">
      <c r="H1038346" s="21"/>
    </row>
    <row r="1038347" spans="8:8" x14ac:dyDescent="0.35">
      <c r="H1038347" s="21"/>
    </row>
    <row r="1038348" spans="8:8" x14ac:dyDescent="0.35">
      <c r="H1038348" s="21"/>
    </row>
    <row r="1038349" spans="8:8" x14ac:dyDescent="0.35">
      <c r="H1038349" s="21"/>
    </row>
    <row r="1038350" spans="8:8" x14ac:dyDescent="0.35">
      <c r="H1038350" s="21"/>
    </row>
    <row r="1038351" spans="8:8" x14ac:dyDescent="0.35">
      <c r="H1038351" s="21"/>
    </row>
    <row r="1038352" spans="8:8" x14ac:dyDescent="0.35">
      <c r="H1038352" s="21"/>
    </row>
    <row r="1038353" spans="8:8" x14ac:dyDescent="0.35">
      <c r="H1038353" s="21"/>
    </row>
    <row r="1038354" spans="8:8" x14ac:dyDescent="0.35">
      <c r="H1038354" s="21"/>
    </row>
    <row r="1038355" spans="8:8" x14ac:dyDescent="0.35">
      <c r="H1038355" s="21"/>
    </row>
    <row r="1038356" spans="8:8" x14ac:dyDescent="0.35">
      <c r="H1038356" s="21"/>
    </row>
    <row r="1038357" spans="8:8" x14ac:dyDescent="0.35">
      <c r="H1038357" s="21"/>
    </row>
    <row r="1038358" spans="8:8" x14ac:dyDescent="0.35">
      <c r="H1038358" s="21"/>
    </row>
    <row r="1038359" spans="8:8" x14ac:dyDescent="0.35">
      <c r="H1038359" s="21"/>
    </row>
    <row r="1038360" spans="8:8" x14ac:dyDescent="0.35">
      <c r="H1038360" s="21"/>
    </row>
    <row r="1038361" spans="8:8" x14ac:dyDescent="0.35">
      <c r="H1038361" s="21"/>
    </row>
    <row r="1038362" spans="8:8" x14ac:dyDescent="0.35">
      <c r="H1038362" s="21"/>
    </row>
    <row r="1038363" spans="8:8" x14ac:dyDescent="0.35">
      <c r="H1038363" s="21"/>
    </row>
    <row r="1038364" spans="8:8" x14ac:dyDescent="0.35">
      <c r="H1038364" s="21"/>
    </row>
    <row r="1038365" spans="8:8" x14ac:dyDescent="0.35">
      <c r="H1038365" s="21"/>
    </row>
    <row r="1038366" spans="8:8" x14ac:dyDescent="0.35">
      <c r="H1038366" s="21"/>
    </row>
    <row r="1038367" spans="8:8" x14ac:dyDescent="0.35">
      <c r="H1038367" s="21"/>
    </row>
    <row r="1038368" spans="8:8" x14ac:dyDescent="0.35">
      <c r="H1038368" s="21"/>
    </row>
    <row r="1038369" spans="8:8" x14ac:dyDescent="0.35">
      <c r="H1038369" s="21"/>
    </row>
    <row r="1038370" spans="8:8" x14ac:dyDescent="0.35">
      <c r="H1038370" s="21"/>
    </row>
    <row r="1038371" spans="8:8" x14ac:dyDescent="0.35">
      <c r="H1038371" s="21"/>
    </row>
    <row r="1038372" spans="8:8" x14ac:dyDescent="0.35">
      <c r="H1038372" s="21"/>
    </row>
    <row r="1038373" spans="8:8" x14ac:dyDescent="0.35">
      <c r="H1038373" s="21"/>
    </row>
    <row r="1038374" spans="8:8" x14ac:dyDescent="0.35">
      <c r="H1038374" s="21"/>
    </row>
    <row r="1038375" spans="8:8" x14ac:dyDescent="0.35">
      <c r="H1038375" s="21"/>
    </row>
    <row r="1038376" spans="8:8" x14ac:dyDescent="0.35">
      <c r="H1038376" s="21"/>
    </row>
    <row r="1038377" spans="8:8" x14ac:dyDescent="0.35">
      <c r="H1038377" s="21"/>
    </row>
    <row r="1038378" spans="8:8" x14ac:dyDescent="0.35">
      <c r="H1038378" s="21"/>
    </row>
    <row r="1038379" spans="8:8" x14ac:dyDescent="0.35">
      <c r="H1038379" s="21"/>
    </row>
    <row r="1038380" spans="8:8" x14ac:dyDescent="0.35">
      <c r="H1038380" s="21"/>
    </row>
    <row r="1038381" spans="8:8" x14ac:dyDescent="0.35">
      <c r="H1038381" s="21"/>
    </row>
    <row r="1038382" spans="8:8" x14ac:dyDescent="0.35">
      <c r="H1038382" s="21"/>
    </row>
    <row r="1038383" spans="8:8" x14ac:dyDescent="0.35">
      <c r="H1038383" s="21"/>
    </row>
    <row r="1038384" spans="8:8" x14ac:dyDescent="0.35">
      <c r="H1038384" s="21"/>
    </row>
    <row r="1038385" spans="8:8" x14ac:dyDescent="0.35">
      <c r="H1038385" s="21"/>
    </row>
    <row r="1038386" spans="8:8" x14ac:dyDescent="0.35">
      <c r="H1038386" s="21"/>
    </row>
    <row r="1038387" spans="8:8" x14ac:dyDescent="0.35">
      <c r="H1038387" s="21"/>
    </row>
    <row r="1038388" spans="8:8" x14ac:dyDescent="0.35">
      <c r="H1038388" s="21"/>
    </row>
    <row r="1038389" spans="8:8" x14ac:dyDescent="0.35">
      <c r="H1038389" s="21"/>
    </row>
    <row r="1038390" spans="8:8" x14ac:dyDescent="0.35">
      <c r="H1038390" s="21"/>
    </row>
    <row r="1038391" spans="8:8" x14ac:dyDescent="0.35">
      <c r="H1038391" s="21"/>
    </row>
    <row r="1038392" spans="8:8" x14ac:dyDescent="0.35">
      <c r="H1038392" s="21"/>
    </row>
    <row r="1038393" spans="8:8" x14ac:dyDescent="0.35">
      <c r="H1038393" s="21"/>
    </row>
    <row r="1038394" spans="8:8" x14ac:dyDescent="0.35">
      <c r="H1038394" s="21"/>
    </row>
    <row r="1038395" spans="8:8" x14ac:dyDescent="0.35">
      <c r="H1038395" s="21"/>
    </row>
    <row r="1038396" spans="8:8" x14ac:dyDescent="0.35">
      <c r="H1038396" s="21"/>
    </row>
    <row r="1038397" spans="8:8" x14ac:dyDescent="0.35">
      <c r="H1038397" s="21"/>
    </row>
    <row r="1038398" spans="8:8" x14ac:dyDescent="0.35">
      <c r="H1038398" s="21"/>
    </row>
    <row r="1038399" spans="8:8" x14ac:dyDescent="0.35">
      <c r="H1038399" s="21"/>
    </row>
    <row r="1038400" spans="8:8" x14ac:dyDescent="0.35">
      <c r="H1038400" s="21"/>
    </row>
    <row r="1038401" spans="8:8" x14ac:dyDescent="0.35">
      <c r="H1038401" s="21"/>
    </row>
    <row r="1038402" spans="8:8" x14ac:dyDescent="0.35">
      <c r="H1038402" s="21"/>
    </row>
    <row r="1038403" spans="8:8" x14ac:dyDescent="0.35">
      <c r="H1038403" s="21"/>
    </row>
    <row r="1038404" spans="8:8" x14ac:dyDescent="0.35">
      <c r="H1038404" s="21"/>
    </row>
    <row r="1038405" spans="8:8" x14ac:dyDescent="0.35">
      <c r="H1038405" s="21"/>
    </row>
    <row r="1038406" spans="8:8" x14ac:dyDescent="0.35">
      <c r="H1038406" s="21"/>
    </row>
    <row r="1038407" spans="8:8" x14ac:dyDescent="0.35">
      <c r="H1038407" s="21"/>
    </row>
    <row r="1038408" spans="8:8" x14ac:dyDescent="0.35">
      <c r="H1038408" s="21"/>
    </row>
    <row r="1038409" spans="8:8" x14ac:dyDescent="0.35">
      <c r="H1038409" s="21"/>
    </row>
    <row r="1038410" spans="8:8" x14ac:dyDescent="0.35">
      <c r="H1038410" s="21"/>
    </row>
    <row r="1038411" spans="8:8" x14ac:dyDescent="0.35">
      <c r="H1038411" s="21"/>
    </row>
    <row r="1038412" spans="8:8" x14ac:dyDescent="0.35">
      <c r="H1038412" s="21"/>
    </row>
    <row r="1038413" spans="8:8" x14ac:dyDescent="0.35">
      <c r="H1038413" s="21"/>
    </row>
    <row r="1038414" spans="8:8" x14ac:dyDescent="0.35">
      <c r="H1038414" s="21"/>
    </row>
    <row r="1038415" spans="8:8" x14ac:dyDescent="0.35">
      <c r="H1038415" s="21"/>
    </row>
    <row r="1038416" spans="8:8" x14ac:dyDescent="0.35">
      <c r="H1038416" s="21"/>
    </row>
    <row r="1038417" spans="8:8" x14ac:dyDescent="0.35">
      <c r="H1038417" s="21"/>
    </row>
    <row r="1038418" spans="8:8" x14ac:dyDescent="0.35">
      <c r="H1038418" s="21"/>
    </row>
    <row r="1038419" spans="8:8" x14ac:dyDescent="0.35">
      <c r="H1038419" s="21"/>
    </row>
    <row r="1038420" spans="8:8" x14ac:dyDescent="0.35">
      <c r="H1038420" s="21"/>
    </row>
    <row r="1038421" spans="8:8" x14ac:dyDescent="0.35">
      <c r="H1038421" s="21"/>
    </row>
    <row r="1038422" spans="8:8" x14ac:dyDescent="0.35">
      <c r="H1038422" s="21"/>
    </row>
    <row r="1038423" spans="8:8" x14ac:dyDescent="0.35">
      <c r="H1038423" s="21"/>
    </row>
    <row r="1038424" spans="8:8" x14ac:dyDescent="0.35">
      <c r="H1038424" s="21"/>
    </row>
    <row r="1038425" spans="8:8" x14ac:dyDescent="0.35">
      <c r="H1038425" s="21"/>
    </row>
    <row r="1038426" spans="8:8" x14ac:dyDescent="0.35">
      <c r="H1038426" s="21"/>
    </row>
    <row r="1038427" spans="8:8" x14ac:dyDescent="0.35">
      <c r="H1038427" s="21"/>
    </row>
    <row r="1038428" spans="8:8" x14ac:dyDescent="0.35">
      <c r="H1038428" s="21"/>
    </row>
    <row r="1038429" spans="8:8" x14ac:dyDescent="0.35">
      <c r="H1038429" s="21"/>
    </row>
    <row r="1038430" spans="8:8" x14ac:dyDescent="0.35">
      <c r="H1038430" s="21"/>
    </row>
    <row r="1038431" spans="8:8" x14ac:dyDescent="0.35">
      <c r="H1038431" s="21"/>
    </row>
    <row r="1038432" spans="8:8" x14ac:dyDescent="0.35">
      <c r="H1038432" s="21"/>
    </row>
    <row r="1038433" spans="8:8" x14ac:dyDescent="0.35">
      <c r="H1038433" s="21"/>
    </row>
    <row r="1038434" spans="8:8" x14ac:dyDescent="0.35">
      <c r="H1038434" s="21"/>
    </row>
    <row r="1038435" spans="8:8" x14ac:dyDescent="0.35">
      <c r="H1038435" s="21"/>
    </row>
    <row r="1038436" spans="8:8" x14ac:dyDescent="0.35">
      <c r="H1038436" s="21"/>
    </row>
    <row r="1038437" spans="8:8" x14ac:dyDescent="0.35">
      <c r="H1038437" s="21"/>
    </row>
    <row r="1038438" spans="8:8" x14ac:dyDescent="0.35">
      <c r="H1038438" s="21"/>
    </row>
    <row r="1038439" spans="8:8" x14ac:dyDescent="0.35">
      <c r="H1038439" s="21"/>
    </row>
    <row r="1038440" spans="8:8" x14ac:dyDescent="0.35">
      <c r="H1038440" s="21"/>
    </row>
    <row r="1038441" spans="8:8" x14ac:dyDescent="0.35">
      <c r="H1038441" s="21"/>
    </row>
    <row r="1038442" spans="8:8" x14ac:dyDescent="0.35">
      <c r="H1038442" s="21"/>
    </row>
    <row r="1038443" spans="8:8" x14ac:dyDescent="0.35">
      <c r="H1038443" s="21"/>
    </row>
    <row r="1038444" spans="8:8" x14ac:dyDescent="0.35">
      <c r="H1038444" s="21"/>
    </row>
    <row r="1038445" spans="8:8" x14ac:dyDescent="0.35">
      <c r="H1038445" s="21"/>
    </row>
    <row r="1038446" spans="8:8" x14ac:dyDescent="0.35">
      <c r="H1038446" s="21"/>
    </row>
    <row r="1038447" spans="8:8" x14ac:dyDescent="0.35">
      <c r="H1038447" s="21"/>
    </row>
    <row r="1038448" spans="8:8" x14ac:dyDescent="0.35">
      <c r="H1038448" s="21"/>
    </row>
    <row r="1038449" spans="8:8" x14ac:dyDescent="0.35">
      <c r="H1038449" s="21"/>
    </row>
    <row r="1038450" spans="8:8" x14ac:dyDescent="0.35">
      <c r="H1038450" s="21"/>
    </row>
    <row r="1038451" spans="8:8" x14ac:dyDescent="0.35">
      <c r="H1038451" s="21"/>
    </row>
    <row r="1038452" spans="8:8" x14ac:dyDescent="0.35">
      <c r="H1038452" s="21"/>
    </row>
    <row r="1038453" spans="8:8" x14ac:dyDescent="0.35">
      <c r="H1038453" s="21"/>
    </row>
    <row r="1038454" spans="8:8" x14ac:dyDescent="0.35">
      <c r="H1038454" s="21"/>
    </row>
    <row r="1038455" spans="8:8" x14ac:dyDescent="0.35">
      <c r="H1038455" s="21"/>
    </row>
    <row r="1038456" spans="8:8" x14ac:dyDescent="0.35">
      <c r="H1038456" s="21"/>
    </row>
    <row r="1038457" spans="8:8" x14ac:dyDescent="0.35">
      <c r="H1038457" s="21"/>
    </row>
    <row r="1038458" spans="8:8" x14ac:dyDescent="0.35">
      <c r="H1038458" s="21"/>
    </row>
    <row r="1038459" spans="8:8" x14ac:dyDescent="0.35">
      <c r="H1038459" s="21"/>
    </row>
    <row r="1038460" spans="8:8" x14ac:dyDescent="0.35">
      <c r="H1038460" s="21"/>
    </row>
    <row r="1038461" spans="8:8" x14ac:dyDescent="0.35">
      <c r="H1038461" s="21"/>
    </row>
    <row r="1038462" spans="8:8" x14ac:dyDescent="0.35">
      <c r="H1038462" s="21"/>
    </row>
    <row r="1038463" spans="8:8" x14ac:dyDescent="0.35">
      <c r="H1038463" s="21"/>
    </row>
    <row r="1038464" spans="8:8" x14ac:dyDescent="0.35">
      <c r="H1038464" s="21"/>
    </row>
    <row r="1038465" spans="8:8" x14ac:dyDescent="0.35">
      <c r="H1038465" s="21"/>
    </row>
    <row r="1038466" spans="8:8" x14ac:dyDescent="0.35">
      <c r="H1038466" s="21"/>
    </row>
    <row r="1038467" spans="8:8" x14ac:dyDescent="0.35">
      <c r="H1038467" s="21"/>
    </row>
    <row r="1038468" spans="8:8" x14ac:dyDescent="0.35">
      <c r="H1038468" s="21"/>
    </row>
    <row r="1038469" spans="8:8" x14ac:dyDescent="0.35">
      <c r="H1038469" s="21"/>
    </row>
    <row r="1038470" spans="8:8" x14ac:dyDescent="0.35">
      <c r="H1038470" s="21"/>
    </row>
    <row r="1038471" spans="8:8" x14ac:dyDescent="0.35">
      <c r="H1038471" s="21"/>
    </row>
    <row r="1038472" spans="8:8" x14ac:dyDescent="0.35">
      <c r="H1038472" s="21"/>
    </row>
    <row r="1038473" spans="8:8" x14ac:dyDescent="0.35">
      <c r="H1038473" s="21"/>
    </row>
    <row r="1038474" spans="8:8" x14ac:dyDescent="0.35">
      <c r="H1038474" s="21"/>
    </row>
    <row r="1038475" spans="8:8" x14ac:dyDescent="0.35">
      <c r="H1038475" s="21"/>
    </row>
    <row r="1038476" spans="8:8" x14ac:dyDescent="0.35">
      <c r="H1038476" s="21"/>
    </row>
    <row r="1038477" spans="8:8" x14ac:dyDescent="0.35">
      <c r="H1038477" s="21"/>
    </row>
    <row r="1038478" spans="8:8" x14ac:dyDescent="0.35">
      <c r="H1038478" s="21"/>
    </row>
    <row r="1038479" spans="8:8" x14ac:dyDescent="0.35">
      <c r="H1038479" s="21"/>
    </row>
    <row r="1038480" spans="8:8" x14ac:dyDescent="0.35">
      <c r="H1038480" s="21"/>
    </row>
    <row r="1038481" spans="8:8" x14ac:dyDescent="0.35">
      <c r="H1038481" s="21"/>
    </row>
    <row r="1038482" spans="8:8" x14ac:dyDescent="0.35">
      <c r="H1038482" s="21"/>
    </row>
    <row r="1038483" spans="8:8" x14ac:dyDescent="0.35">
      <c r="H1038483" s="21"/>
    </row>
    <row r="1038484" spans="8:8" x14ac:dyDescent="0.35">
      <c r="H1038484" s="21"/>
    </row>
    <row r="1038485" spans="8:8" x14ac:dyDescent="0.35">
      <c r="H1038485" s="21"/>
    </row>
    <row r="1038486" spans="8:8" x14ac:dyDescent="0.35">
      <c r="H1038486" s="21"/>
    </row>
    <row r="1038487" spans="8:8" x14ac:dyDescent="0.35">
      <c r="H1038487" s="21"/>
    </row>
    <row r="1038488" spans="8:8" x14ac:dyDescent="0.35">
      <c r="H1038488" s="21"/>
    </row>
    <row r="1038489" spans="8:8" x14ac:dyDescent="0.35">
      <c r="H1038489" s="21"/>
    </row>
    <row r="1038490" spans="8:8" x14ac:dyDescent="0.35">
      <c r="H1038490" s="21"/>
    </row>
    <row r="1038491" spans="8:8" x14ac:dyDescent="0.35">
      <c r="H1038491" s="21"/>
    </row>
    <row r="1038492" spans="8:8" x14ac:dyDescent="0.35">
      <c r="H1038492" s="21"/>
    </row>
    <row r="1038493" spans="8:8" x14ac:dyDescent="0.35">
      <c r="H1038493" s="21"/>
    </row>
    <row r="1038494" spans="8:8" x14ac:dyDescent="0.35">
      <c r="H1038494" s="21"/>
    </row>
    <row r="1038495" spans="8:8" x14ac:dyDescent="0.35">
      <c r="H1038495" s="21"/>
    </row>
    <row r="1038496" spans="8:8" x14ac:dyDescent="0.35">
      <c r="H1038496" s="21"/>
    </row>
    <row r="1038497" spans="8:8" x14ac:dyDescent="0.35">
      <c r="H1038497" s="21"/>
    </row>
    <row r="1038498" spans="8:8" x14ac:dyDescent="0.35">
      <c r="H1038498" s="21"/>
    </row>
    <row r="1038499" spans="8:8" x14ac:dyDescent="0.35">
      <c r="H1038499" s="21"/>
    </row>
    <row r="1038500" spans="8:8" x14ac:dyDescent="0.35">
      <c r="H1038500" s="21"/>
    </row>
    <row r="1038501" spans="8:8" x14ac:dyDescent="0.35">
      <c r="H1038501" s="21"/>
    </row>
    <row r="1038502" spans="8:8" x14ac:dyDescent="0.35">
      <c r="H1038502" s="21"/>
    </row>
    <row r="1038503" spans="8:8" x14ac:dyDescent="0.35">
      <c r="H1038503" s="21"/>
    </row>
    <row r="1038504" spans="8:8" x14ac:dyDescent="0.35">
      <c r="H1038504" s="21"/>
    </row>
    <row r="1038505" spans="8:8" x14ac:dyDescent="0.35">
      <c r="H1038505" s="21"/>
    </row>
    <row r="1038506" spans="8:8" x14ac:dyDescent="0.35">
      <c r="H1038506" s="21"/>
    </row>
    <row r="1038507" spans="8:8" x14ac:dyDescent="0.35">
      <c r="H1038507" s="21"/>
    </row>
    <row r="1038508" spans="8:8" x14ac:dyDescent="0.35">
      <c r="H1038508" s="21"/>
    </row>
    <row r="1038509" spans="8:8" x14ac:dyDescent="0.35">
      <c r="H1038509" s="21"/>
    </row>
    <row r="1038510" spans="8:8" x14ac:dyDescent="0.35">
      <c r="H1038510" s="21"/>
    </row>
    <row r="1038511" spans="8:8" x14ac:dyDescent="0.35">
      <c r="H1038511" s="21"/>
    </row>
    <row r="1038512" spans="8:8" x14ac:dyDescent="0.35">
      <c r="H1038512" s="21"/>
    </row>
    <row r="1038513" spans="8:8" x14ac:dyDescent="0.35">
      <c r="H1038513" s="21"/>
    </row>
    <row r="1038514" spans="8:8" x14ac:dyDescent="0.35">
      <c r="H1038514" s="21"/>
    </row>
    <row r="1038515" spans="8:8" x14ac:dyDescent="0.35">
      <c r="H1038515" s="21"/>
    </row>
    <row r="1038516" spans="8:8" x14ac:dyDescent="0.35">
      <c r="H1038516" s="21"/>
    </row>
    <row r="1038517" spans="8:8" x14ac:dyDescent="0.35">
      <c r="H1038517" s="21"/>
    </row>
    <row r="1038518" spans="8:8" x14ac:dyDescent="0.35">
      <c r="H1038518" s="21"/>
    </row>
    <row r="1038519" spans="8:8" x14ac:dyDescent="0.35">
      <c r="H1038519" s="21"/>
    </row>
    <row r="1038520" spans="8:8" x14ac:dyDescent="0.35">
      <c r="H1038520" s="21"/>
    </row>
    <row r="1038521" spans="8:8" x14ac:dyDescent="0.35">
      <c r="H1038521" s="21"/>
    </row>
    <row r="1038522" spans="8:8" x14ac:dyDescent="0.35">
      <c r="H1038522" s="21"/>
    </row>
    <row r="1038523" spans="8:8" x14ac:dyDescent="0.35">
      <c r="H1038523" s="21"/>
    </row>
    <row r="1038524" spans="8:8" x14ac:dyDescent="0.35">
      <c r="H1038524" s="21"/>
    </row>
    <row r="1038525" spans="8:8" x14ac:dyDescent="0.35">
      <c r="H1038525" s="21"/>
    </row>
    <row r="1038526" spans="8:8" x14ac:dyDescent="0.35">
      <c r="H1038526" s="21"/>
    </row>
    <row r="1038527" spans="8:8" x14ac:dyDescent="0.35">
      <c r="H1038527" s="21"/>
    </row>
    <row r="1038528" spans="8:8" x14ac:dyDescent="0.35">
      <c r="H1038528" s="21"/>
    </row>
    <row r="1038529" spans="8:8" x14ac:dyDescent="0.35">
      <c r="H1038529" s="21"/>
    </row>
    <row r="1038530" spans="8:8" x14ac:dyDescent="0.35">
      <c r="H1038530" s="21"/>
    </row>
    <row r="1038531" spans="8:8" x14ac:dyDescent="0.35">
      <c r="H1038531" s="21"/>
    </row>
    <row r="1038532" spans="8:8" x14ac:dyDescent="0.35">
      <c r="H1038532" s="21"/>
    </row>
    <row r="1038533" spans="8:8" x14ac:dyDescent="0.35">
      <c r="H1038533" s="21"/>
    </row>
    <row r="1038534" spans="8:8" x14ac:dyDescent="0.35">
      <c r="H1038534" s="21"/>
    </row>
    <row r="1038535" spans="8:8" x14ac:dyDescent="0.35">
      <c r="H1038535" s="21"/>
    </row>
    <row r="1038536" spans="8:8" x14ac:dyDescent="0.35">
      <c r="H1038536" s="21"/>
    </row>
    <row r="1038537" spans="8:8" x14ac:dyDescent="0.35">
      <c r="H1038537" s="21"/>
    </row>
    <row r="1038538" spans="8:8" x14ac:dyDescent="0.35">
      <c r="H1038538" s="21"/>
    </row>
    <row r="1038539" spans="8:8" x14ac:dyDescent="0.35">
      <c r="H1038539" s="21"/>
    </row>
    <row r="1038540" spans="8:8" x14ac:dyDescent="0.35">
      <c r="H1038540" s="21"/>
    </row>
    <row r="1038541" spans="8:8" x14ac:dyDescent="0.35">
      <c r="H1038541" s="21"/>
    </row>
    <row r="1038542" spans="8:8" x14ac:dyDescent="0.35">
      <c r="H1038542" s="21"/>
    </row>
    <row r="1038543" spans="8:8" x14ac:dyDescent="0.35">
      <c r="H1038543" s="21"/>
    </row>
    <row r="1038544" spans="8:8" x14ac:dyDescent="0.35">
      <c r="H1038544" s="21"/>
    </row>
    <row r="1038545" spans="8:8" x14ac:dyDescent="0.35">
      <c r="H1038545" s="21"/>
    </row>
    <row r="1038546" spans="8:8" x14ac:dyDescent="0.35">
      <c r="H1038546" s="21"/>
    </row>
    <row r="1038547" spans="8:8" x14ac:dyDescent="0.35">
      <c r="H1038547" s="21"/>
    </row>
    <row r="1038548" spans="8:8" x14ac:dyDescent="0.35">
      <c r="H1038548" s="21"/>
    </row>
    <row r="1038549" spans="8:8" x14ac:dyDescent="0.35">
      <c r="H1038549" s="21"/>
    </row>
    <row r="1038550" spans="8:8" x14ac:dyDescent="0.35">
      <c r="H1038550" s="21"/>
    </row>
    <row r="1038551" spans="8:8" x14ac:dyDescent="0.35">
      <c r="H1038551" s="21"/>
    </row>
    <row r="1038552" spans="8:8" x14ac:dyDescent="0.35">
      <c r="H1038552" s="21"/>
    </row>
    <row r="1038553" spans="8:8" x14ac:dyDescent="0.35">
      <c r="H1038553" s="21"/>
    </row>
    <row r="1038554" spans="8:8" x14ac:dyDescent="0.35">
      <c r="H1038554" s="21"/>
    </row>
    <row r="1038555" spans="8:8" x14ac:dyDescent="0.35">
      <c r="H1038555" s="21"/>
    </row>
    <row r="1038556" spans="8:8" x14ac:dyDescent="0.35">
      <c r="H1038556" s="21"/>
    </row>
    <row r="1038557" spans="8:8" x14ac:dyDescent="0.35">
      <c r="H1038557" s="21"/>
    </row>
    <row r="1038558" spans="8:8" x14ac:dyDescent="0.35">
      <c r="H1038558" s="21"/>
    </row>
    <row r="1038559" spans="8:8" x14ac:dyDescent="0.35">
      <c r="H1038559" s="21"/>
    </row>
    <row r="1038560" spans="8:8" x14ac:dyDescent="0.35">
      <c r="H1038560" s="21"/>
    </row>
    <row r="1038561" spans="8:8" x14ac:dyDescent="0.35">
      <c r="H1038561" s="21"/>
    </row>
    <row r="1038562" spans="8:8" x14ac:dyDescent="0.35">
      <c r="H1038562" s="21"/>
    </row>
    <row r="1038563" spans="8:8" x14ac:dyDescent="0.35">
      <c r="H1038563" s="21"/>
    </row>
    <row r="1038564" spans="8:8" x14ac:dyDescent="0.35">
      <c r="H1038564" s="21"/>
    </row>
    <row r="1038565" spans="8:8" x14ac:dyDescent="0.35">
      <c r="H1038565" s="21"/>
    </row>
    <row r="1038566" spans="8:8" x14ac:dyDescent="0.35">
      <c r="H1038566" s="21"/>
    </row>
    <row r="1038567" spans="8:8" x14ac:dyDescent="0.35">
      <c r="H1038567" s="21"/>
    </row>
    <row r="1038568" spans="8:8" x14ac:dyDescent="0.35">
      <c r="H1038568" s="21"/>
    </row>
    <row r="1038569" spans="8:8" x14ac:dyDescent="0.35">
      <c r="H1038569" s="21"/>
    </row>
    <row r="1038570" spans="8:8" x14ac:dyDescent="0.35">
      <c r="H1038570" s="21"/>
    </row>
    <row r="1038571" spans="8:8" x14ac:dyDescent="0.35">
      <c r="H1038571" s="21"/>
    </row>
    <row r="1038572" spans="8:8" x14ac:dyDescent="0.35">
      <c r="H1038572" s="21"/>
    </row>
    <row r="1038573" spans="8:8" x14ac:dyDescent="0.35">
      <c r="H1038573" s="21"/>
    </row>
    <row r="1038574" spans="8:8" x14ac:dyDescent="0.35">
      <c r="H1038574" s="21"/>
    </row>
    <row r="1038575" spans="8:8" x14ac:dyDescent="0.35">
      <c r="H1038575" s="21"/>
    </row>
    <row r="1038576" spans="8:8" x14ac:dyDescent="0.35">
      <c r="H1038576" s="21"/>
    </row>
    <row r="1038577" spans="8:8" x14ac:dyDescent="0.35">
      <c r="H1038577" s="21"/>
    </row>
    <row r="1038578" spans="8:8" x14ac:dyDescent="0.35">
      <c r="H1038578" s="21"/>
    </row>
    <row r="1038579" spans="8:8" x14ac:dyDescent="0.35">
      <c r="H1038579" s="21"/>
    </row>
    <row r="1038580" spans="8:8" x14ac:dyDescent="0.35">
      <c r="H1038580" s="21"/>
    </row>
    <row r="1038581" spans="8:8" x14ac:dyDescent="0.35">
      <c r="H1038581" s="21"/>
    </row>
    <row r="1038582" spans="8:8" x14ac:dyDescent="0.35">
      <c r="H1038582" s="21"/>
    </row>
    <row r="1038583" spans="8:8" x14ac:dyDescent="0.35">
      <c r="H1038583" s="21"/>
    </row>
    <row r="1038584" spans="8:8" x14ac:dyDescent="0.35">
      <c r="H1038584" s="21"/>
    </row>
    <row r="1038585" spans="8:8" x14ac:dyDescent="0.35">
      <c r="H1038585" s="21"/>
    </row>
    <row r="1038586" spans="8:8" x14ac:dyDescent="0.35">
      <c r="H1038586" s="21"/>
    </row>
    <row r="1038587" spans="8:8" x14ac:dyDescent="0.35">
      <c r="H1038587" s="21"/>
    </row>
    <row r="1038588" spans="8:8" x14ac:dyDescent="0.35">
      <c r="H1038588" s="21"/>
    </row>
    <row r="1038589" spans="8:8" x14ac:dyDescent="0.35">
      <c r="H1038589" s="21"/>
    </row>
    <row r="1038590" spans="8:8" x14ac:dyDescent="0.35">
      <c r="H1038590" s="21"/>
    </row>
    <row r="1038591" spans="8:8" x14ac:dyDescent="0.35">
      <c r="H1038591" s="21"/>
    </row>
    <row r="1038592" spans="8:8" x14ac:dyDescent="0.35">
      <c r="H1038592" s="21"/>
    </row>
    <row r="1038593" spans="8:8" x14ac:dyDescent="0.35">
      <c r="H1038593" s="21"/>
    </row>
    <row r="1038594" spans="8:8" x14ac:dyDescent="0.35">
      <c r="H1038594" s="21"/>
    </row>
    <row r="1038595" spans="8:8" x14ac:dyDescent="0.35">
      <c r="H1038595" s="21"/>
    </row>
    <row r="1038596" spans="8:8" x14ac:dyDescent="0.35">
      <c r="H1038596" s="21"/>
    </row>
    <row r="1038597" spans="8:8" x14ac:dyDescent="0.35">
      <c r="H1038597" s="21"/>
    </row>
    <row r="1038598" spans="8:8" x14ac:dyDescent="0.35">
      <c r="H1038598" s="21"/>
    </row>
    <row r="1038599" spans="8:8" x14ac:dyDescent="0.35">
      <c r="H1038599" s="21"/>
    </row>
    <row r="1038600" spans="8:8" x14ac:dyDescent="0.35">
      <c r="H1038600" s="21"/>
    </row>
    <row r="1038601" spans="8:8" x14ac:dyDescent="0.35">
      <c r="H1038601" s="21"/>
    </row>
    <row r="1038602" spans="8:8" x14ac:dyDescent="0.35">
      <c r="H1038602" s="21"/>
    </row>
    <row r="1038603" spans="8:8" x14ac:dyDescent="0.35">
      <c r="H1038603" s="21"/>
    </row>
    <row r="1038604" spans="8:8" x14ac:dyDescent="0.35">
      <c r="H1038604" s="21"/>
    </row>
    <row r="1038605" spans="8:8" x14ac:dyDescent="0.35">
      <c r="H1038605" s="21"/>
    </row>
    <row r="1038606" spans="8:8" x14ac:dyDescent="0.35">
      <c r="H1038606" s="21"/>
    </row>
    <row r="1038607" spans="8:8" x14ac:dyDescent="0.35">
      <c r="H1038607" s="21"/>
    </row>
    <row r="1038608" spans="8:8" x14ac:dyDescent="0.35">
      <c r="H1038608" s="21"/>
    </row>
    <row r="1038609" spans="8:8" x14ac:dyDescent="0.35">
      <c r="H1038609" s="21"/>
    </row>
    <row r="1038610" spans="8:8" x14ac:dyDescent="0.35">
      <c r="H1038610" s="21"/>
    </row>
    <row r="1038611" spans="8:8" x14ac:dyDescent="0.35">
      <c r="H1038611" s="21"/>
    </row>
    <row r="1038612" spans="8:8" x14ac:dyDescent="0.35">
      <c r="H1038612" s="21"/>
    </row>
    <row r="1038613" spans="8:8" x14ac:dyDescent="0.35">
      <c r="H1038613" s="21"/>
    </row>
    <row r="1038614" spans="8:8" x14ac:dyDescent="0.35">
      <c r="H1038614" s="21"/>
    </row>
    <row r="1038615" spans="8:8" x14ac:dyDescent="0.35">
      <c r="H1038615" s="21"/>
    </row>
    <row r="1038616" spans="8:8" x14ac:dyDescent="0.35">
      <c r="H1038616" s="21"/>
    </row>
    <row r="1038617" spans="8:8" x14ac:dyDescent="0.35">
      <c r="H1038617" s="21"/>
    </row>
    <row r="1038618" spans="8:8" x14ac:dyDescent="0.35">
      <c r="H1038618" s="21"/>
    </row>
    <row r="1038619" spans="8:8" x14ac:dyDescent="0.35">
      <c r="H1038619" s="21"/>
    </row>
    <row r="1038620" spans="8:8" x14ac:dyDescent="0.35">
      <c r="H1038620" s="21"/>
    </row>
    <row r="1038621" spans="8:8" x14ac:dyDescent="0.35">
      <c r="H1038621" s="21"/>
    </row>
    <row r="1038622" spans="8:8" x14ac:dyDescent="0.35">
      <c r="H1038622" s="21"/>
    </row>
    <row r="1038623" spans="8:8" x14ac:dyDescent="0.35">
      <c r="H1038623" s="21"/>
    </row>
    <row r="1038624" spans="8:8" x14ac:dyDescent="0.35">
      <c r="H1038624" s="21"/>
    </row>
    <row r="1038625" spans="8:8" x14ac:dyDescent="0.35">
      <c r="H1038625" s="21"/>
    </row>
    <row r="1038626" spans="8:8" x14ac:dyDescent="0.35">
      <c r="H1038626" s="21"/>
    </row>
    <row r="1038627" spans="8:8" x14ac:dyDescent="0.35">
      <c r="H1038627" s="21"/>
    </row>
    <row r="1038628" spans="8:8" x14ac:dyDescent="0.35">
      <c r="H1038628" s="21"/>
    </row>
    <row r="1038629" spans="8:8" x14ac:dyDescent="0.35">
      <c r="H1038629" s="21"/>
    </row>
    <row r="1038630" spans="8:8" x14ac:dyDescent="0.35">
      <c r="H1038630" s="21"/>
    </row>
    <row r="1038631" spans="8:8" x14ac:dyDescent="0.35">
      <c r="H1038631" s="21"/>
    </row>
    <row r="1038632" spans="8:8" x14ac:dyDescent="0.35">
      <c r="H1038632" s="21"/>
    </row>
    <row r="1038633" spans="8:8" x14ac:dyDescent="0.35">
      <c r="H1038633" s="21"/>
    </row>
    <row r="1038634" spans="8:8" x14ac:dyDescent="0.35">
      <c r="H1038634" s="21"/>
    </row>
    <row r="1038635" spans="8:8" x14ac:dyDescent="0.35">
      <c r="H1038635" s="21"/>
    </row>
    <row r="1038636" spans="8:8" x14ac:dyDescent="0.35">
      <c r="H1038636" s="21"/>
    </row>
    <row r="1038637" spans="8:8" x14ac:dyDescent="0.35">
      <c r="H1038637" s="21"/>
    </row>
    <row r="1038638" spans="8:8" x14ac:dyDescent="0.35">
      <c r="H1038638" s="21"/>
    </row>
    <row r="1038639" spans="8:8" x14ac:dyDescent="0.35">
      <c r="H1038639" s="21"/>
    </row>
    <row r="1038640" spans="8:8" x14ac:dyDescent="0.35">
      <c r="H1038640" s="21"/>
    </row>
    <row r="1038641" spans="8:8" x14ac:dyDescent="0.35">
      <c r="H1038641" s="21"/>
    </row>
    <row r="1038642" spans="8:8" x14ac:dyDescent="0.35">
      <c r="H1038642" s="21"/>
    </row>
    <row r="1038643" spans="8:8" x14ac:dyDescent="0.35">
      <c r="H1038643" s="21"/>
    </row>
    <row r="1038644" spans="8:8" x14ac:dyDescent="0.35">
      <c r="H1038644" s="21"/>
    </row>
    <row r="1038645" spans="8:8" x14ac:dyDescent="0.35">
      <c r="H1038645" s="21"/>
    </row>
    <row r="1038646" spans="8:8" x14ac:dyDescent="0.35">
      <c r="H1038646" s="21"/>
    </row>
    <row r="1038647" spans="8:8" x14ac:dyDescent="0.35">
      <c r="H1038647" s="21"/>
    </row>
    <row r="1038648" spans="8:8" x14ac:dyDescent="0.35">
      <c r="H1038648" s="21"/>
    </row>
    <row r="1038649" spans="8:8" x14ac:dyDescent="0.35">
      <c r="H1038649" s="21"/>
    </row>
    <row r="1038650" spans="8:8" x14ac:dyDescent="0.35">
      <c r="H1038650" s="21"/>
    </row>
    <row r="1038651" spans="8:8" x14ac:dyDescent="0.35">
      <c r="H1038651" s="21"/>
    </row>
    <row r="1038652" spans="8:8" x14ac:dyDescent="0.35">
      <c r="H1038652" s="21"/>
    </row>
    <row r="1038653" spans="8:8" x14ac:dyDescent="0.35">
      <c r="H1038653" s="21"/>
    </row>
    <row r="1038654" spans="8:8" x14ac:dyDescent="0.35">
      <c r="H1038654" s="21"/>
    </row>
    <row r="1038655" spans="8:8" x14ac:dyDescent="0.35">
      <c r="H1038655" s="21"/>
    </row>
    <row r="1038656" spans="8:8" x14ac:dyDescent="0.35">
      <c r="H1038656" s="21"/>
    </row>
    <row r="1038657" spans="8:8" x14ac:dyDescent="0.35">
      <c r="H1038657" s="21"/>
    </row>
    <row r="1038658" spans="8:8" x14ac:dyDescent="0.35">
      <c r="H1038658" s="21"/>
    </row>
    <row r="1038659" spans="8:8" x14ac:dyDescent="0.35">
      <c r="H1038659" s="21"/>
    </row>
    <row r="1038660" spans="8:8" x14ac:dyDescent="0.35">
      <c r="H1038660" s="21"/>
    </row>
    <row r="1038661" spans="8:8" x14ac:dyDescent="0.35">
      <c r="H1038661" s="21"/>
    </row>
    <row r="1038662" spans="8:8" x14ac:dyDescent="0.35">
      <c r="H1038662" s="21"/>
    </row>
    <row r="1038663" spans="8:8" x14ac:dyDescent="0.35">
      <c r="H1038663" s="21"/>
    </row>
    <row r="1038664" spans="8:8" x14ac:dyDescent="0.35">
      <c r="H1038664" s="21"/>
    </row>
    <row r="1038665" spans="8:8" x14ac:dyDescent="0.35">
      <c r="H1038665" s="21"/>
    </row>
    <row r="1038666" spans="8:8" x14ac:dyDescent="0.35">
      <c r="H1038666" s="21"/>
    </row>
    <row r="1038667" spans="8:8" x14ac:dyDescent="0.35">
      <c r="H1038667" s="21"/>
    </row>
    <row r="1038668" spans="8:8" x14ac:dyDescent="0.35">
      <c r="H1038668" s="21"/>
    </row>
    <row r="1038669" spans="8:8" x14ac:dyDescent="0.35">
      <c r="H1038669" s="21"/>
    </row>
    <row r="1038670" spans="8:8" x14ac:dyDescent="0.35">
      <c r="H1038670" s="21"/>
    </row>
    <row r="1038671" spans="8:8" x14ac:dyDescent="0.35">
      <c r="H1038671" s="21"/>
    </row>
    <row r="1038672" spans="8:8" x14ac:dyDescent="0.35">
      <c r="H1038672" s="21"/>
    </row>
    <row r="1038673" spans="8:8" x14ac:dyDescent="0.35">
      <c r="H1038673" s="21"/>
    </row>
    <row r="1038674" spans="8:8" x14ac:dyDescent="0.35">
      <c r="H1038674" s="21"/>
    </row>
    <row r="1038675" spans="8:8" x14ac:dyDescent="0.35">
      <c r="H1038675" s="21"/>
    </row>
    <row r="1038676" spans="8:8" x14ac:dyDescent="0.35">
      <c r="H1038676" s="21"/>
    </row>
    <row r="1038677" spans="8:8" x14ac:dyDescent="0.35">
      <c r="H1038677" s="21"/>
    </row>
    <row r="1038678" spans="8:8" x14ac:dyDescent="0.35">
      <c r="H1038678" s="21"/>
    </row>
    <row r="1038679" spans="8:8" x14ac:dyDescent="0.35">
      <c r="H1038679" s="21"/>
    </row>
    <row r="1038680" spans="8:8" x14ac:dyDescent="0.35">
      <c r="H1038680" s="21"/>
    </row>
    <row r="1038681" spans="8:8" x14ac:dyDescent="0.35">
      <c r="H1038681" s="21"/>
    </row>
    <row r="1038682" spans="8:8" x14ac:dyDescent="0.35">
      <c r="H1038682" s="21"/>
    </row>
    <row r="1038683" spans="8:8" x14ac:dyDescent="0.35">
      <c r="H1038683" s="21"/>
    </row>
    <row r="1038684" spans="8:8" x14ac:dyDescent="0.35">
      <c r="H1038684" s="21"/>
    </row>
    <row r="1038685" spans="8:8" x14ac:dyDescent="0.35">
      <c r="H1038685" s="21"/>
    </row>
    <row r="1038686" spans="8:8" x14ac:dyDescent="0.35">
      <c r="H1038686" s="21"/>
    </row>
    <row r="1038687" spans="8:8" x14ac:dyDescent="0.35">
      <c r="H1038687" s="21"/>
    </row>
    <row r="1038688" spans="8:8" x14ac:dyDescent="0.35">
      <c r="H1038688" s="21"/>
    </row>
    <row r="1038689" spans="8:8" x14ac:dyDescent="0.35">
      <c r="H1038689" s="21"/>
    </row>
    <row r="1038690" spans="8:8" x14ac:dyDescent="0.35">
      <c r="H1038690" s="21"/>
    </row>
    <row r="1038691" spans="8:8" x14ac:dyDescent="0.35">
      <c r="H1038691" s="21"/>
    </row>
    <row r="1038692" spans="8:8" x14ac:dyDescent="0.35">
      <c r="H1038692" s="21"/>
    </row>
    <row r="1038693" spans="8:8" x14ac:dyDescent="0.35">
      <c r="H1038693" s="21"/>
    </row>
    <row r="1038694" spans="8:8" x14ac:dyDescent="0.35">
      <c r="H1038694" s="21"/>
    </row>
    <row r="1038695" spans="8:8" x14ac:dyDescent="0.35">
      <c r="H1038695" s="21"/>
    </row>
    <row r="1038696" spans="8:8" x14ac:dyDescent="0.35">
      <c r="H1038696" s="21"/>
    </row>
    <row r="1038697" spans="8:8" x14ac:dyDescent="0.35">
      <c r="H1038697" s="21"/>
    </row>
    <row r="1038698" spans="8:8" x14ac:dyDescent="0.35">
      <c r="H1038698" s="21"/>
    </row>
    <row r="1038699" spans="8:8" x14ac:dyDescent="0.35">
      <c r="H1038699" s="21"/>
    </row>
    <row r="1038700" spans="8:8" x14ac:dyDescent="0.35">
      <c r="H1038700" s="21"/>
    </row>
    <row r="1038701" spans="8:8" x14ac:dyDescent="0.35">
      <c r="H1038701" s="21"/>
    </row>
    <row r="1038702" spans="8:8" x14ac:dyDescent="0.35">
      <c r="H1038702" s="21"/>
    </row>
    <row r="1038703" spans="8:8" x14ac:dyDescent="0.35">
      <c r="H1038703" s="21"/>
    </row>
    <row r="1038704" spans="8:8" x14ac:dyDescent="0.35">
      <c r="H1038704" s="21"/>
    </row>
    <row r="1038705" spans="8:8" x14ac:dyDescent="0.35">
      <c r="H1038705" s="21"/>
    </row>
    <row r="1038706" spans="8:8" x14ac:dyDescent="0.35">
      <c r="H1038706" s="21"/>
    </row>
    <row r="1038707" spans="8:8" x14ac:dyDescent="0.35">
      <c r="H1038707" s="21"/>
    </row>
    <row r="1038708" spans="8:8" x14ac:dyDescent="0.35">
      <c r="H1038708" s="21"/>
    </row>
    <row r="1038709" spans="8:8" x14ac:dyDescent="0.35">
      <c r="H1038709" s="21"/>
    </row>
    <row r="1038710" spans="8:8" x14ac:dyDescent="0.35">
      <c r="H1038710" s="21"/>
    </row>
    <row r="1038711" spans="8:8" x14ac:dyDescent="0.35">
      <c r="H1038711" s="21"/>
    </row>
    <row r="1038712" spans="8:8" x14ac:dyDescent="0.35">
      <c r="H1038712" s="21"/>
    </row>
    <row r="1038713" spans="8:8" x14ac:dyDescent="0.35">
      <c r="H1038713" s="21"/>
    </row>
    <row r="1038714" spans="8:8" x14ac:dyDescent="0.35">
      <c r="H1038714" s="21"/>
    </row>
    <row r="1038715" spans="8:8" x14ac:dyDescent="0.35">
      <c r="H1038715" s="21"/>
    </row>
    <row r="1038716" spans="8:8" x14ac:dyDescent="0.35">
      <c r="H1038716" s="21"/>
    </row>
    <row r="1038717" spans="8:8" x14ac:dyDescent="0.35">
      <c r="H1038717" s="21"/>
    </row>
    <row r="1038718" spans="8:8" x14ac:dyDescent="0.35">
      <c r="H1038718" s="21"/>
    </row>
    <row r="1038719" spans="8:8" x14ac:dyDescent="0.35">
      <c r="H1038719" s="21"/>
    </row>
    <row r="1038720" spans="8:8" x14ac:dyDescent="0.35">
      <c r="H1038720" s="21"/>
    </row>
    <row r="1038721" spans="8:8" x14ac:dyDescent="0.35">
      <c r="H1038721" s="21"/>
    </row>
    <row r="1038722" spans="8:8" x14ac:dyDescent="0.35">
      <c r="H1038722" s="21"/>
    </row>
    <row r="1038723" spans="8:8" x14ac:dyDescent="0.35">
      <c r="H1038723" s="21"/>
    </row>
    <row r="1038724" spans="8:8" x14ac:dyDescent="0.35">
      <c r="H1038724" s="21"/>
    </row>
    <row r="1038725" spans="8:8" x14ac:dyDescent="0.35">
      <c r="H1038725" s="21"/>
    </row>
    <row r="1038726" spans="8:8" x14ac:dyDescent="0.35">
      <c r="H1038726" s="21"/>
    </row>
    <row r="1038727" spans="8:8" x14ac:dyDescent="0.35">
      <c r="H1038727" s="21"/>
    </row>
    <row r="1038728" spans="8:8" x14ac:dyDescent="0.35">
      <c r="H1038728" s="21"/>
    </row>
    <row r="1038729" spans="8:8" x14ac:dyDescent="0.35">
      <c r="H1038729" s="21"/>
    </row>
    <row r="1038730" spans="8:8" x14ac:dyDescent="0.35">
      <c r="H1038730" s="21"/>
    </row>
    <row r="1038731" spans="8:8" x14ac:dyDescent="0.35">
      <c r="H1038731" s="21"/>
    </row>
    <row r="1038732" spans="8:8" x14ac:dyDescent="0.35">
      <c r="H1038732" s="21"/>
    </row>
    <row r="1038733" spans="8:8" x14ac:dyDescent="0.35">
      <c r="H1038733" s="21"/>
    </row>
    <row r="1038734" spans="8:8" x14ac:dyDescent="0.35">
      <c r="H1038734" s="21"/>
    </row>
    <row r="1038735" spans="8:8" x14ac:dyDescent="0.35">
      <c r="H1038735" s="21"/>
    </row>
    <row r="1038736" spans="8:8" x14ac:dyDescent="0.35">
      <c r="H1038736" s="21"/>
    </row>
    <row r="1038737" spans="8:8" x14ac:dyDescent="0.35">
      <c r="H1038737" s="21"/>
    </row>
    <row r="1038738" spans="8:8" x14ac:dyDescent="0.35">
      <c r="H1038738" s="21"/>
    </row>
    <row r="1038739" spans="8:8" x14ac:dyDescent="0.35">
      <c r="H1038739" s="21"/>
    </row>
    <row r="1038740" spans="8:8" x14ac:dyDescent="0.35">
      <c r="H1038740" s="21"/>
    </row>
    <row r="1038741" spans="8:8" x14ac:dyDescent="0.35">
      <c r="H1038741" s="21"/>
    </row>
    <row r="1038742" spans="8:8" x14ac:dyDescent="0.35">
      <c r="H1038742" s="21"/>
    </row>
    <row r="1038743" spans="8:8" x14ac:dyDescent="0.35">
      <c r="H1038743" s="21"/>
    </row>
    <row r="1038744" spans="8:8" x14ac:dyDescent="0.35">
      <c r="H1038744" s="21"/>
    </row>
    <row r="1038745" spans="8:8" x14ac:dyDescent="0.35">
      <c r="H1038745" s="21"/>
    </row>
    <row r="1038746" spans="8:8" x14ac:dyDescent="0.35">
      <c r="H1038746" s="21"/>
    </row>
    <row r="1038747" spans="8:8" x14ac:dyDescent="0.35">
      <c r="H1038747" s="21"/>
    </row>
    <row r="1038748" spans="8:8" x14ac:dyDescent="0.35">
      <c r="H1038748" s="21"/>
    </row>
    <row r="1038749" spans="8:8" x14ac:dyDescent="0.35">
      <c r="H1038749" s="21"/>
    </row>
    <row r="1038750" spans="8:8" x14ac:dyDescent="0.35">
      <c r="H1038750" s="21"/>
    </row>
    <row r="1038751" spans="8:8" x14ac:dyDescent="0.35">
      <c r="H1038751" s="21"/>
    </row>
    <row r="1038752" spans="8:8" x14ac:dyDescent="0.35">
      <c r="H1038752" s="21"/>
    </row>
    <row r="1038753" spans="8:8" x14ac:dyDescent="0.35">
      <c r="H1038753" s="21"/>
    </row>
    <row r="1038754" spans="8:8" x14ac:dyDescent="0.35">
      <c r="H1038754" s="21"/>
    </row>
    <row r="1038755" spans="8:8" x14ac:dyDescent="0.35">
      <c r="H1038755" s="21"/>
    </row>
    <row r="1038756" spans="8:8" x14ac:dyDescent="0.35">
      <c r="H1038756" s="21"/>
    </row>
    <row r="1038757" spans="8:8" x14ac:dyDescent="0.35">
      <c r="H1038757" s="21"/>
    </row>
    <row r="1038758" spans="8:8" x14ac:dyDescent="0.35">
      <c r="H1038758" s="21"/>
    </row>
    <row r="1038759" spans="8:8" x14ac:dyDescent="0.35">
      <c r="H1038759" s="21"/>
    </row>
    <row r="1038760" spans="8:8" x14ac:dyDescent="0.35">
      <c r="H1038760" s="21"/>
    </row>
    <row r="1038761" spans="8:8" x14ac:dyDescent="0.35">
      <c r="H1038761" s="21"/>
    </row>
    <row r="1038762" spans="8:8" x14ac:dyDescent="0.35">
      <c r="H1038762" s="21"/>
    </row>
    <row r="1038763" spans="8:8" x14ac:dyDescent="0.35">
      <c r="H1038763" s="21"/>
    </row>
    <row r="1038764" spans="8:8" x14ac:dyDescent="0.35">
      <c r="H1038764" s="21"/>
    </row>
    <row r="1038765" spans="8:8" x14ac:dyDescent="0.35">
      <c r="H1038765" s="21"/>
    </row>
    <row r="1038766" spans="8:8" x14ac:dyDescent="0.35">
      <c r="H1038766" s="21"/>
    </row>
    <row r="1038767" spans="8:8" x14ac:dyDescent="0.35">
      <c r="H1038767" s="21"/>
    </row>
    <row r="1038768" spans="8:8" x14ac:dyDescent="0.35">
      <c r="H1038768" s="21"/>
    </row>
    <row r="1038769" spans="8:8" x14ac:dyDescent="0.35">
      <c r="H1038769" s="21"/>
    </row>
    <row r="1038770" spans="8:8" x14ac:dyDescent="0.35">
      <c r="H1038770" s="21"/>
    </row>
    <row r="1038771" spans="8:8" x14ac:dyDescent="0.35">
      <c r="H1038771" s="21"/>
    </row>
    <row r="1038772" spans="8:8" x14ac:dyDescent="0.35">
      <c r="H1038772" s="21"/>
    </row>
    <row r="1038773" spans="8:8" x14ac:dyDescent="0.35">
      <c r="H1038773" s="21"/>
    </row>
    <row r="1038774" spans="8:8" x14ac:dyDescent="0.35">
      <c r="H1038774" s="21"/>
    </row>
    <row r="1038775" spans="8:8" x14ac:dyDescent="0.35">
      <c r="H1038775" s="21"/>
    </row>
    <row r="1038776" spans="8:8" x14ac:dyDescent="0.35">
      <c r="H1038776" s="21"/>
    </row>
    <row r="1038777" spans="8:8" x14ac:dyDescent="0.35">
      <c r="H1038777" s="21"/>
    </row>
    <row r="1038778" spans="8:8" x14ac:dyDescent="0.35">
      <c r="H1038778" s="21"/>
    </row>
    <row r="1038779" spans="8:8" x14ac:dyDescent="0.35">
      <c r="H1038779" s="21"/>
    </row>
    <row r="1038780" spans="8:8" x14ac:dyDescent="0.35">
      <c r="H1038780" s="21"/>
    </row>
    <row r="1038781" spans="8:8" x14ac:dyDescent="0.35">
      <c r="H1038781" s="21"/>
    </row>
    <row r="1038782" spans="8:8" x14ac:dyDescent="0.35">
      <c r="H1038782" s="21"/>
    </row>
    <row r="1038783" spans="8:8" x14ac:dyDescent="0.35">
      <c r="H1038783" s="21"/>
    </row>
    <row r="1038784" spans="8:8" x14ac:dyDescent="0.35">
      <c r="H1038784" s="21"/>
    </row>
    <row r="1038785" spans="8:8" x14ac:dyDescent="0.35">
      <c r="H1038785" s="21"/>
    </row>
    <row r="1038786" spans="8:8" x14ac:dyDescent="0.35">
      <c r="H1038786" s="21"/>
    </row>
    <row r="1038787" spans="8:8" x14ac:dyDescent="0.35">
      <c r="H1038787" s="21"/>
    </row>
    <row r="1038788" spans="8:8" x14ac:dyDescent="0.35">
      <c r="H1038788" s="21"/>
    </row>
    <row r="1038789" spans="8:8" x14ac:dyDescent="0.35">
      <c r="H1038789" s="21"/>
    </row>
    <row r="1038790" spans="8:8" x14ac:dyDescent="0.35">
      <c r="H1038790" s="21"/>
    </row>
    <row r="1038791" spans="8:8" x14ac:dyDescent="0.35">
      <c r="H1038791" s="21"/>
    </row>
    <row r="1038792" spans="8:8" x14ac:dyDescent="0.35">
      <c r="H1038792" s="21"/>
    </row>
    <row r="1038793" spans="8:8" x14ac:dyDescent="0.35">
      <c r="H1038793" s="21"/>
    </row>
    <row r="1038794" spans="8:8" x14ac:dyDescent="0.35">
      <c r="H1038794" s="21"/>
    </row>
    <row r="1038795" spans="8:8" x14ac:dyDescent="0.35">
      <c r="H1038795" s="21"/>
    </row>
    <row r="1038796" spans="8:8" x14ac:dyDescent="0.35">
      <c r="H1038796" s="21"/>
    </row>
    <row r="1038797" spans="8:8" x14ac:dyDescent="0.35">
      <c r="H1038797" s="21"/>
    </row>
    <row r="1038798" spans="8:8" x14ac:dyDescent="0.35">
      <c r="H1038798" s="21"/>
    </row>
    <row r="1038799" spans="8:8" x14ac:dyDescent="0.35">
      <c r="H1038799" s="21"/>
    </row>
    <row r="1038800" spans="8:8" x14ac:dyDescent="0.35">
      <c r="H1038800" s="21"/>
    </row>
    <row r="1038801" spans="8:8" x14ac:dyDescent="0.35">
      <c r="H1038801" s="21"/>
    </row>
    <row r="1038802" spans="8:8" x14ac:dyDescent="0.35">
      <c r="H1038802" s="21"/>
    </row>
    <row r="1038803" spans="8:8" x14ac:dyDescent="0.35">
      <c r="H1038803" s="21"/>
    </row>
    <row r="1038804" spans="8:8" x14ac:dyDescent="0.35">
      <c r="H1038804" s="21"/>
    </row>
    <row r="1038805" spans="8:8" x14ac:dyDescent="0.35">
      <c r="H1038805" s="21"/>
    </row>
    <row r="1038806" spans="8:8" x14ac:dyDescent="0.35">
      <c r="H1038806" s="21"/>
    </row>
    <row r="1038807" spans="8:8" x14ac:dyDescent="0.35">
      <c r="H1038807" s="21"/>
    </row>
    <row r="1038808" spans="8:8" x14ac:dyDescent="0.35">
      <c r="H1038808" s="21"/>
    </row>
    <row r="1038809" spans="8:8" x14ac:dyDescent="0.35">
      <c r="H1038809" s="21"/>
    </row>
    <row r="1038810" spans="8:8" x14ac:dyDescent="0.35">
      <c r="H1038810" s="21"/>
    </row>
    <row r="1038811" spans="8:8" x14ac:dyDescent="0.35">
      <c r="H1038811" s="21"/>
    </row>
    <row r="1038812" spans="8:8" x14ac:dyDescent="0.35">
      <c r="H1038812" s="21"/>
    </row>
    <row r="1038813" spans="8:8" x14ac:dyDescent="0.35">
      <c r="H1038813" s="21"/>
    </row>
    <row r="1038814" spans="8:8" x14ac:dyDescent="0.35">
      <c r="H1038814" s="21"/>
    </row>
    <row r="1038815" spans="8:8" x14ac:dyDescent="0.35">
      <c r="H1038815" s="21"/>
    </row>
    <row r="1038816" spans="8:8" x14ac:dyDescent="0.35">
      <c r="H1038816" s="21"/>
    </row>
    <row r="1038817" spans="8:8" x14ac:dyDescent="0.35">
      <c r="H1038817" s="21"/>
    </row>
    <row r="1038818" spans="8:8" x14ac:dyDescent="0.35">
      <c r="H1038818" s="21"/>
    </row>
    <row r="1038819" spans="8:8" x14ac:dyDescent="0.35">
      <c r="H1038819" s="21"/>
    </row>
    <row r="1038820" spans="8:8" x14ac:dyDescent="0.35">
      <c r="H1038820" s="21"/>
    </row>
    <row r="1038821" spans="8:8" x14ac:dyDescent="0.35">
      <c r="H1038821" s="21"/>
    </row>
    <row r="1038822" spans="8:8" x14ac:dyDescent="0.35">
      <c r="H1038822" s="21"/>
    </row>
    <row r="1038823" spans="8:8" x14ac:dyDescent="0.35">
      <c r="H1038823" s="21"/>
    </row>
    <row r="1038824" spans="8:8" x14ac:dyDescent="0.35">
      <c r="H1038824" s="21"/>
    </row>
    <row r="1038825" spans="8:8" x14ac:dyDescent="0.35">
      <c r="H1038825" s="21"/>
    </row>
    <row r="1038826" spans="8:8" x14ac:dyDescent="0.35">
      <c r="H1038826" s="21"/>
    </row>
    <row r="1038827" spans="8:8" x14ac:dyDescent="0.35">
      <c r="H1038827" s="21"/>
    </row>
    <row r="1038828" spans="8:8" x14ac:dyDescent="0.35">
      <c r="H1038828" s="21"/>
    </row>
    <row r="1038829" spans="8:8" x14ac:dyDescent="0.35">
      <c r="H1038829" s="21"/>
    </row>
    <row r="1038830" spans="8:8" x14ac:dyDescent="0.35">
      <c r="H1038830" s="21"/>
    </row>
    <row r="1038831" spans="8:8" x14ac:dyDescent="0.35">
      <c r="H1038831" s="21"/>
    </row>
    <row r="1038832" spans="8:8" x14ac:dyDescent="0.35">
      <c r="H1038832" s="21"/>
    </row>
    <row r="1038833" spans="8:8" x14ac:dyDescent="0.35">
      <c r="H1038833" s="21"/>
    </row>
    <row r="1038834" spans="8:8" x14ac:dyDescent="0.35">
      <c r="H1038834" s="21"/>
    </row>
    <row r="1038835" spans="8:8" x14ac:dyDescent="0.35">
      <c r="H1038835" s="21"/>
    </row>
    <row r="1038836" spans="8:8" x14ac:dyDescent="0.35">
      <c r="H1038836" s="21"/>
    </row>
    <row r="1038837" spans="8:8" x14ac:dyDescent="0.35">
      <c r="H1038837" s="21"/>
    </row>
    <row r="1038838" spans="8:8" x14ac:dyDescent="0.35">
      <c r="H1038838" s="21"/>
    </row>
    <row r="1038839" spans="8:8" x14ac:dyDescent="0.35">
      <c r="H1038839" s="21"/>
    </row>
    <row r="1038840" spans="8:8" x14ac:dyDescent="0.35">
      <c r="H1038840" s="21"/>
    </row>
    <row r="1038841" spans="8:8" x14ac:dyDescent="0.35">
      <c r="H1038841" s="21"/>
    </row>
    <row r="1038842" spans="8:8" x14ac:dyDescent="0.35">
      <c r="H1038842" s="21"/>
    </row>
    <row r="1038843" spans="8:8" x14ac:dyDescent="0.35">
      <c r="H1038843" s="21"/>
    </row>
    <row r="1038844" spans="8:8" x14ac:dyDescent="0.35">
      <c r="H1038844" s="21"/>
    </row>
    <row r="1038845" spans="8:8" x14ac:dyDescent="0.35">
      <c r="H1038845" s="21"/>
    </row>
    <row r="1038846" spans="8:8" x14ac:dyDescent="0.35">
      <c r="H1038846" s="21"/>
    </row>
    <row r="1038847" spans="8:8" x14ac:dyDescent="0.35">
      <c r="H1038847" s="21"/>
    </row>
    <row r="1038848" spans="8:8" x14ac:dyDescent="0.35">
      <c r="H1038848" s="21"/>
    </row>
    <row r="1038849" spans="8:8" x14ac:dyDescent="0.35">
      <c r="H1038849" s="21"/>
    </row>
    <row r="1038850" spans="8:8" x14ac:dyDescent="0.35">
      <c r="H1038850" s="21"/>
    </row>
    <row r="1038851" spans="8:8" x14ac:dyDescent="0.35">
      <c r="H1038851" s="21"/>
    </row>
    <row r="1038852" spans="8:8" x14ac:dyDescent="0.35">
      <c r="H1038852" s="21"/>
    </row>
    <row r="1038853" spans="8:8" x14ac:dyDescent="0.35">
      <c r="H1038853" s="21"/>
    </row>
    <row r="1038854" spans="8:8" x14ac:dyDescent="0.35">
      <c r="H1038854" s="21"/>
    </row>
    <row r="1038855" spans="8:8" x14ac:dyDescent="0.35">
      <c r="H1038855" s="21"/>
    </row>
    <row r="1038856" spans="8:8" x14ac:dyDescent="0.35">
      <c r="H1038856" s="21"/>
    </row>
    <row r="1038857" spans="8:8" x14ac:dyDescent="0.35">
      <c r="H1038857" s="21"/>
    </row>
    <row r="1038858" spans="8:8" x14ac:dyDescent="0.35">
      <c r="H1038858" s="21"/>
    </row>
    <row r="1038859" spans="8:8" x14ac:dyDescent="0.35">
      <c r="H1038859" s="21"/>
    </row>
    <row r="1038860" spans="8:8" x14ac:dyDescent="0.35">
      <c r="H1038860" s="21"/>
    </row>
    <row r="1038861" spans="8:8" x14ac:dyDescent="0.35">
      <c r="H1038861" s="21"/>
    </row>
    <row r="1038862" spans="8:8" x14ac:dyDescent="0.35">
      <c r="H1038862" s="21"/>
    </row>
    <row r="1038863" spans="8:8" x14ac:dyDescent="0.35">
      <c r="H1038863" s="21"/>
    </row>
    <row r="1038864" spans="8:8" x14ac:dyDescent="0.35">
      <c r="H1038864" s="21"/>
    </row>
    <row r="1038865" spans="8:8" x14ac:dyDescent="0.35">
      <c r="H1038865" s="21"/>
    </row>
    <row r="1038866" spans="8:8" x14ac:dyDescent="0.35">
      <c r="H1038866" s="21"/>
    </row>
    <row r="1038867" spans="8:8" x14ac:dyDescent="0.35">
      <c r="H1038867" s="21"/>
    </row>
    <row r="1038868" spans="8:8" x14ac:dyDescent="0.35">
      <c r="H1038868" s="21"/>
    </row>
    <row r="1038869" spans="8:8" x14ac:dyDescent="0.35">
      <c r="H1038869" s="21"/>
    </row>
    <row r="1038870" spans="8:8" x14ac:dyDescent="0.35">
      <c r="H1038870" s="21"/>
    </row>
    <row r="1038871" spans="8:8" x14ac:dyDescent="0.35">
      <c r="H1038871" s="21"/>
    </row>
    <row r="1038872" spans="8:8" x14ac:dyDescent="0.35">
      <c r="H1038872" s="21"/>
    </row>
    <row r="1038873" spans="8:8" x14ac:dyDescent="0.35">
      <c r="H1038873" s="21"/>
    </row>
    <row r="1038874" spans="8:8" x14ac:dyDescent="0.35">
      <c r="H1038874" s="21"/>
    </row>
    <row r="1038875" spans="8:8" x14ac:dyDescent="0.35">
      <c r="H1038875" s="21"/>
    </row>
    <row r="1038876" spans="8:8" x14ac:dyDescent="0.35">
      <c r="H1038876" s="21"/>
    </row>
    <row r="1038877" spans="8:8" x14ac:dyDescent="0.35">
      <c r="H1038877" s="21"/>
    </row>
    <row r="1038878" spans="8:8" x14ac:dyDescent="0.35">
      <c r="H1038878" s="21"/>
    </row>
    <row r="1038879" spans="8:8" x14ac:dyDescent="0.35">
      <c r="H1038879" s="21"/>
    </row>
    <row r="1038880" spans="8:8" x14ac:dyDescent="0.35">
      <c r="H1038880" s="21"/>
    </row>
    <row r="1038881" spans="8:8" x14ac:dyDescent="0.35">
      <c r="H1038881" s="21"/>
    </row>
    <row r="1038882" spans="8:8" x14ac:dyDescent="0.35">
      <c r="H1038882" s="21"/>
    </row>
    <row r="1038883" spans="8:8" x14ac:dyDescent="0.35">
      <c r="H1038883" s="21"/>
    </row>
    <row r="1038884" spans="8:8" x14ac:dyDescent="0.35">
      <c r="H1038884" s="21"/>
    </row>
    <row r="1038885" spans="8:8" x14ac:dyDescent="0.35">
      <c r="H1038885" s="21"/>
    </row>
    <row r="1038886" spans="8:8" x14ac:dyDescent="0.35">
      <c r="H1038886" s="21"/>
    </row>
    <row r="1038887" spans="8:8" x14ac:dyDescent="0.35">
      <c r="H1038887" s="21"/>
    </row>
    <row r="1038888" spans="8:8" x14ac:dyDescent="0.35">
      <c r="H1038888" s="21"/>
    </row>
    <row r="1038889" spans="8:8" x14ac:dyDescent="0.35">
      <c r="H1038889" s="21"/>
    </row>
    <row r="1038890" spans="8:8" x14ac:dyDescent="0.35">
      <c r="H1038890" s="21"/>
    </row>
    <row r="1038891" spans="8:8" x14ac:dyDescent="0.35">
      <c r="H1038891" s="21"/>
    </row>
    <row r="1038892" spans="8:8" x14ac:dyDescent="0.35">
      <c r="H1038892" s="21"/>
    </row>
    <row r="1038893" spans="8:8" x14ac:dyDescent="0.35">
      <c r="H1038893" s="21"/>
    </row>
    <row r="1038894" spans="8:8" x14ac:dyDescent="0.35">
      <c r="H1038894" s="21"/>
    </row>
    <row r="1038895" spans="8:8" x14ac:dyDescent="0.35">
      <c r="H1038895" s="21"/>
    </row>
    <row r="1038896" spans="8:8" x14ac:dyDescent="0.35">
      <c r="H1038896" s="21"/>
    </row>
    <row r="1038897" spans="8:8" x14ac:dyDescent="0.35">
      <c r="H1038897" s="21"/>
    </row>
    <row r="1038898" spans="8:8" x14ac:dyDescent="0.35">
      <c r="H1038898" s="21"/>
    </row>
    <row r="1038899" spans="8:8" x14ac:dyDescent="0.35">
      <c r="H1038899" s="21"/>
    </row>
    <row r="1038900" spans="8:8" x14ac:dyDescent="0.35">
      <c r="H1038900" s="21"/>
    </row>
    <row r="1038901" spans="8:8" x14ac:dyDescent="0.35">
      <c r="H1038901" s="21"/>
    </row>
    <row r="1038902" spans="8:8" x14ac:dyDescent="0.35">
      <c r="H1038902" s="21"/>
    </row>
    <row r="1038903" spans="8:8" x14ac:dyDescent="0.35">
      <c r="H1038903" s="21"/>
    </row>
    <row r="1038904" spans="8:8" x14ac:dyDescent="0.35">
      <c r="H1038904" s="21"/>
    </row>
    <row r="1038905" spans="8:8" x14ac:dyDescent="0.35">
      <c r="H1038905" s="21"/>
    </row>
    <row r="1038906" spans="8:8" x14ac:dyDescent="0.35">
      <c r="H1038906" s="21"/>
    </row>
    <row r="1038907" spans="8:8" x14ac:dyDescent="0.35">
      <c r="H1038907" s="21"/>
    </row>
    <row r="1038908" spans="8:8" x14ac:dyDescent="0.35">
      <c r="H1038908" s="21"/>
    </row>
    <row r="1038909" spans="8:8" x14ac:dyDescent="0.35">
      <c r="H1038909" s="21"/>
    </row>
    <row r="1038910" spans="8:8" x14ac:dyDescent="0.35">
      <c r="H1038910" s="21"/>
    </row>
    <row r="1038911" spans="8:8" x14ac:dyDescent="0.35">
      <c r="H1038911" s="21"/>
    </row>
    <row r="1038912" spans="8:8" x14ac:dyDescent="0.35">
      <c r="H1038912" s="21"/>
    </row>
    <row r="1038913" spans="8:8" x14ac:dyDescent="0.35">
      <c r="H1038913" s="21"/>
    </row>
    <row r="1038914" spans="8:8" x14ac:dyDescent="0.35">
      <c r="H1038914" s="21"/>
    </row>
    <row r="1038915" spans="8:8" x14ac:dyDescent="0.35">
      <c r="H1038915" s="21"/>
    </row>
    <row r="1038916" spans="8:8" x14ac:dyDescent="0.35">
      <c r="H1038916" s="21"/>
    </row>
    <row r="1038917" spans="8:8" x14ac:dyDescent="0.35">
      <c r="H1038917" s="21"/>
    </row>
    <row r="1038918" spans="8:8" x14ac:dyDescent="0.35">
      <c r="H1038918" s="21"/>
    </row>
    <row r="1038919" spans="8:8" x14ac:dyDescent="0.35">
      <c r="H1038919" s="21"/>
    </row>
    <row r="1038920" spans="8:8" x14ac:dyDescent="0.35">
      <c r="H1038920" s="21"/>
    </row>
    <row r="1038921" spans="8:8" x14ac:dyDescent="0.35">
      <c r="H1038921" s="21"/>
    </row>
    <row r="1038922" spans="8:8" x14ac:dyDescent="0.35">
      <c r="H1038922" s="21"/>
    </row>
    <row r="1038923" spans="8:8" x14ac:dyDescent="0.35">
      <c r="H1038923" s="21"/>
    </row>
    <row r="1038924" spans="8:8" x14ac:dyDescent="0.35">
      <c r="H1038924" s="21"/>
    </row>
    <row r="1038925" spans="8:8" x14ac:dyDescent="0.35">
      <c r="H1038925" s="21"/>
    </row>
    <row r="1038926" spans="8:8" x14ac:dyDescent="0.35">
      <c r="H1038926" s="21"/>
    </row>
    <row r="1038927" spans="8:8" x14ac:dyDescent="0.35">
      <c r="H1038927" s="21"/>
    </row>
    <row r="1038928" spans="8:8" x14ac:dyDescent="0.35">
      <c r="H1038928" s="21"/>
    </row>
    <row r="1038929" spans="8:8" x14ac:dyDescent="0.35">
      <c r="H1038929" s="21"/>
    </row>
    <row r="1038930" spans="8:8" x14ac:dyDescent="0.35">
      <c r="H1038930" s="21"/>
    </row>
    <row r="1038931" spans="8:8" x14ac:dyDescent="0.35">
      <c r="H1038931" s="21"/>
    </row>
    <row r="1038932" spans="8:8" x14ac:dyDescent="0.35">
      <c r="H1038932" s="21"/>
    </row>
    <row r="1038933" spans="8:8" x14ac:dyDescent="0.35">
      <c r="H1038933" s="21"/>
    </row>
    <row r="1038934" spans="8:8" x14ac:dyDescent="0.35">
      <c r="H1038934" s="21"/>
    </row>
    <row r="1038935" spans="8:8" x14ac:dyDescent="0.35">
      <c r="H1038935" s="21"/>
    </row>
    <row r="1038936" spans="8:8" x14ac:dyDescent="0.35">
      <c r="H1038936" s="21"/>
    </row>
    <row r="1038937" spans="8:8" x14ac:dyDescent="0.35">
      <c r="H1038937" s="21"/>
    </row>
    <row r="1038938" spans="8:8" x14ac:dyDescent="0.35">
      <c r="H1038938" s="21"/>
    </row>
    <row r="1038939" spans="8:8" x14ac:dyDescent="0.35">
      <c r="H1038939" s="21"/>
    </row>
    <row r="1038940" spans="8:8" x14ac:dyDescent="0.35">
      <c r="H1038940" s="21"/>
    </row>
    <row r="1038941" spans="8:8" x14ac:dyDescent="0.35">
      <c r="H1038941" s="21"/>
    </row>
    <row r="1038942" spans="8:8" x14ac:dyDescent="0.35">
      <c r="H1038942" s="21"/>
    </row>
    <row r="1038943" spans="8:8" x14ac:dyDescent="0.35">
      <c r="H1038943" s="21"/>
    </row>
    <row r="1038944" spans="8:8" x14ac:dyDescent="0.35">
      <c r="H1038944" s="21"/>
    </row>
    <row r="1038945" spans="8:8" x14ac:dyDescent="0.35">
      <c r="H1038945" s="21"/>
    </row>
    <row r="1038946" spans="8:8" x14ac:dyDescent="0.35">
      <c r="H1038946" s="21"/>
    </row>
    <row r="1038947" spans="8:8" x14ac:dyDescent="0.35">
      <c r="H1038947" s="21"/>
    </row>
    <row r="1038948" spans="8:8" x14ac:dyDescent="0.35">
      <c r="H1038948" s="21"/>
    </row>
    <row r="1038949" spans="8:8" x14ac:dyDescent="0.35">
      <c r="H1038949" s="21"/>
    </row>
    <row r="1038950" spans="8:8" x14ac:dyDescent="0.35">
      <c r="H1038950" s="21"/>
    </row>
    <row r="1038951" spans="8:8" x14ac:dyDescent="0.35">
      <c r="H1038951" s="21"/>
    </row>
    <row r="1038952" spans="8:8" x14ac:dyDescent="0.35">
      <c r="H1038952" s="21"/>
    </row>
    <row r="1038953" spans="8:8" x14ac:dyDescent="0.35">
      <c r="H1038953" s="21"/>
    </row>
    <row r="1038954" spans="8:8" x14ac:dyDescent="0.35">
      <c r="H1038954" s="21"/>
    </row>
    <row r="1038955" spans="8:8" x14ac:dyDescent="0.35">
      <c r="H1038955" s="21"/>
    </row>
    <row r="1038956" spans="8:8" x14ac:dyDescent="0.35">
      <c r="H1038956" s="21"/>
    </row>
    <row r="1038957" spans="8:8" x14ac:dyDescent="0.35">
      <c r="H1038957" s="21"/>
    </row>
    <row r="1038958" spans="8:8" x14ac:dyDescent="0.35">
      <c r="H1038958" s="21"/>
    </row>
    <row r="1038959" spans="8:8" x14ac:dyDescent="0.35">
      <c r="H1038959" s="21"/>
    </row>
    <row r="1038960" spans="8:8" x14ac:dyDescent="0.35">
      <c r="H1038960" s="21"/>
    </row>
    <row r="1038961" spans="8:8" x14ac:dyDescent="0.35">
      <c r="H1038961" s="21"/>
    </row>
    <row r="1038962" spans="8:8" x14ac:dyDescent="0.35">
      <c r="H1038962" s="21"/>
    </row>
    <row r="1038963" spans="8:8" x14ac:dyDescent="0.35">
      <c r="H1038963" s="21"/>
    </row>
    <row r="1038964" spans="8:8" x14ac:dyDescent="0.35">
      <c r="H1038964" s="21"/>
    </row>
    <row r="1038965" spans="8:8" x14ac:dyDescent="0.35">
      <c r="H1038965" s="21"/>
    </row>
    <row r="1038966" spans="8:8" x14ac:dyDescent="0.35">
      <c r="H1038966" s="21"/>
    </row>
    <row r="1038967" spans="8:8" x14ac:dyDescent="0.35">
      <c r="H1038967" s="21"/>
    </row>
    <row r="1038968" spans="8:8" x14ac:dyDescent="0.35">
      <c r="H1038968" s="21"/>
    </row>
    <row r="1038969" spans="8:8" x14ac:dyDescent="0.35">
      <c r="H1038969" s="21"/>
    </row>
    <row r="1038970" spans="8:8" x14ac:dyDescent="0.35">
      <c r="H1038970" s="21"/>
    </row>
    <row r="1038971" spans="8:8" x14ac:dyDescent="0.35">
      <c r="H1038971" s="21"/>
    </row>
    <row r="1038972" spans="8:8" x14ac:dyDescent="0.35">
      <c r="H1038972" s="21"/>
    </row>
    <row r="1038973" spans="8:8" x14ac:dyDescent="0.35">
      <c r="H1038973" s="21"/>
    </row>
    <row r="1038974" spans="8:8" x14ac:dyDescent="0.35">
      <c r="H1038974" s="21"/>
    </row>
    <row r="1038975" spans="8:8" x14ac:dyDescent="0.35">
      <c r="H1038975" s="21"/>
    </row>
    <row r="1038976" spans="8:8" x14ac:dyDescent="0.35">
      <c r="H1038976" s="21"/>
    </row>
    <row r="1038977" spans="8:8" x14ac:dyDescent="0.35">
      <c r="H1038977" s="21"/>
    </row>
    <row r="1038978" spans="8:8" x14ac:dyDescent="0.35">
      <c r="H1038978" s="21"/>
    </row>
    <row r="1038979" spans="8:8" x14ac:dyDescent="0.35">
      <c r="H1038979" s="21"/>
    </row>
    <row r="1038980" spans="8:8" x14ac:dyDescent="0.35">
      <c r="H1038980" s="21"/>
    </row>
    <row r="1038981" spans="8:8" x14ac:dyDescent="0.35">
      <c r="H1038981" s="21"/>
    </row>
    <row r="1038982" spans="8:8" x14ac:dyDescent="0.35">
      <c r="H1038982" s="21"/>
    </row>
    <row r="1038983" spans="8:8" x14ac:dyDescent="0.35">
      <c r="H1038983" s="21"/>
    </row>
    <row r="1038984" spans="8:8" x14ac:dyDescent="0.35">
      <c r="H1038984" s="21"/>
    </row>
    <row r="1038985" spans="8:8" x14ac:dyDescent="0.35">
      <c r="H1038985" s="21"/>
    </row>
    <row r="1038986" spans="8:8" x14ac:dyDescent="0.35">
      <c r="H1038986" s="21"/>
    </row>
    <row r="1038987" spans="8:8" x14ac:dyDescent="0.35">
      <c r="H1038987" s="21"/>
    </row>
    <row r="1038988" spans="8:8" x14ac:dyDescent="0.35">
      <c r="H1038988" s="21"/>
    </row>
    <row r="1038989" spans="8:8" x14ac:dyDescent="0.35">
      <c r="H1038989" s="21"/>
    </row>
    <row r="1038990" spans="8:8" x14ac:dyDescent="0.35">
      <c r="H1038990" s="21"/>
    </row>
    <row r="1038991" spans="8:8" x14ac:dyDescent="0.35">
      <c r="H1038991" s="21"/>
    </row>
    <row r="1038992" spans="8:8" x14ac:dyDescent="0.35">
      <c r="H1038992" s="21"/>
    </row>
    <row r="1038993" spans="8:8" x14ac:dyDescent="0.35">
      <c r="H1038993" s="21"/>
    </row>
    <row r="1038994" spans="8:8" x14ac:dyDescent="0.35">
      <c r="H1038994" s="21"/>
    </row>
    <row r="1038995" spans="8:8" x14ac:dyDescent="0.35">
      <c r="H1038995" s="21"/>
    </row>
    <row r="1038996" spans="8:8" x14ac:dyDescent="0.35">
      <c r="H1038996" s="21"/>
    </row>
    <row r="1038997" spans="8:8" x14ac:dyDescent="0.35">
      <c r="H1038997" s="21"/>
    </row>
    <row r="1038998" spans="8:8" x14ac:dyDescent="0.35">
      <c r="H1038998" s="21"/>
    </row>
    <row r="1038999" spans="8:8" x14ac:dyDescent="0.35">
      <c r="H1038999" s="21"/>
    </row>
    <row r="1039000" spans="8:8" x14ac:dyDescent="0.35">
      <c r="H1039000" s="21"/>
    </row>
    <row r="1039001" spans="8:8" x14ac:dyDescent="0.35">
      <c r="H1039001" s="21"/>
    </row>
    <row r="1039002" spans="8:8" x14ac:dyDescent="0.35">
      <c r="H1039002" s="21"/>
    </row>
    <row r="1039003" spans="8:8" x14ac:dyDescent="0.35">
      <c r="H1039003" s="21"/>
    </row>
    <row r="1039004" spans="8:8" x14ac:dyDescent="0.35">
      <c r="H1039004" s="21"/>
    </row>
    <row r="1039005" spans="8:8" x14ac:dyDescent="0.35">
      <c r="H1039005" s="21"/>
    </row>
    <row r="1039006" spans="8:8" x14ac:dyDescent="0.35">
      <c r="H1039006" s="21"/>
    </row>
    <row r="1039007" spans="8:8" x14ac:dyDescent="0.35">
      <c r="H1039007" s="21"/>
    </row>
    <row r="1039008" spans="8:8" x14ac:dyDescent="0.35">
      <c r="H1039008" s="21"/>
    </row>
    <row r="1039009" spans="8:8" x14ac:dyDescent="0.35">
      <c r="H1039009" s="21"/>
    </row>
    <row r="1039010" spans="8:8" x14ac:dyDescent="0.35">
      <c r="H1039010" s="21"/>
    </row>
    <row r="1039011" spans="8:8" x14ac:dyDescent="0.35">
      <c r="H1039011" s="21"/>
    </row>
    <row r="1039012" spans="8:8" x14ac:dyDescent="0.35">
      <c r="H1039012" s="21"/>
    </row>
    <row r="1039013" spans="8:8" x14ac:dyDescent="0.35">
      <c r="H1039013" s="21"/>
    </row>
    <row r="1039014" spans="8:8" x14ac:dyDescent="0.35">
      <c r="H1039014" s="21"/>
    </row>
    <row r="1039015" spans="8:8" x14ac:dyDescent="0.35">
      <c r="H1039015" s="21"/>
    </row>
    <row r="1039016" spans="8:8" x14ac:dyDescent="0.35">
      <c r="H1039016" s="21"/>
    </row>
    <row r="1039017" spans="8:8" x14ac:dyDescent="0.35">
      <c r="H1039017" s="21"/>
    </row>
    <row r="1039018" spans="8:8" x14ac:dyDescent="0.35">
      <c r="H1039018" s="21"/>
    </row>
    <row r="1039019" spans="8:8" x14ac:dyDescent="0.35">
      <c r="H1039019" s="21"/>
    </row>
    <row r="1039020" spans="8:8" x14ac:dyDescent="0.35">
      <c r="H1039020" s="21"/>
    </row>
    <row r="1039021" spans="8:8" x14ac:dyDescent="0.35">
      <c r="H1039021" s="21"/>
    </row>
    <row r="1039022" spans="8:8" x14ac:dyDescent="0.35">
      <c r="H1039022" s="21"/>
    </row>
    <row r="1039023" spans="8:8" x14ac:dyDescent="0.35">
      <c r="H1039023" s="21"/>
    </row>
    <row r="1039024" spans="8:8" x14ac:dyDescent="0.35">
      <c r="H1039024" s="21"/>
    </row>
    <row r="1039025" spans="8:8" x14ac:dyDescent="0.35">
      <c r="H1039025" s="21"/>
    </row>
    <row r="1039026" spans="8:8" x14ac:dyDescent="0.35">
      <c r="H1039026" s="21"/>
    </row>
    <row r="1039027" spans="8:8" x14ac:dyDescent="0.35">
      <c r="H1039027" s="21"/>
    </row>
    <row r="1039028" spans="8:8" x14ac:dyDescent="0.35">
      <c r="H1039028" s="21"/>
    </row>
    <row r="1039029" spans="8:8" x14ac:dyDescent="0.35">
      <c r="H1039029" s="21"/>
    </row>
    <row r="1039030" spans="8:8" x14ac:dyDescent="0.35">
      <c r="H1039030" s="21"/>
    </row>
    <row r="1039031" spans="8:8" x14ac:dyDescent="0.35">
      <c r="H1039031" s="21"/>
    </row>
    <row r="1039032" spans="8:8" x14ac:dyDescent="0.35">
      <c r="H1039032" s="21"/>
    </row>
    <row r="1039033" spans="8:8" x14ac:dyDescent="0.35">
      <c r="H1039033" s="21"/>
    </row>
    <row r="1039034" spans="8:8" x14ac:dyDescent="0.35">
      <c r="H1039034" s="21"/>
    </row>
    <row r="1039035" spans="8:8" x14ac:dyDescent="0.35">
      <c r="H1039035" s="21"/>
    </row>
    <row r="1039036" spans="8:8" x14ac:dyDescent="0.35">
      <c r="H1039036" s="21"/>
    </row>
    <row r="1039037" spans="8:8" x14ac:dyDescent="0.35">
      <c r="H1039037" s="21"/>
    </row>
    <row r="1039038" spans="8:8" x14ac:dyDescent="0.35">
      <c r="H1039038" s="21"/>
    </row>
    <row r="1039039" spans="8:8" x14ac:dyDescent="0.35">
      <c r="H1039039" s="21"/>
    </row>
    <row r="1039040" spans="8:8" x14ac:dyDescent="0.35">
      <c r="H1039040" s="21"/>
    </row>
    <row r="1039041" spans="8:8" x14ac:dyDescent="0.35">
      <c r="H1039041" s="21"/>
    </row>
    <row r="1039042" spans="8:8" x14ac:dyDescent="0.35">
      <c r="H1039042" s="21"/>
    </row>
    <row r="1039043" spans="8:8" x14ac:dyDescent="0.35">
      <c r="H1039043" s="21"/>
    </row>
    <row r="1039044" spans="8:8" x14ac:dyDescent="0.35">
      <c r="H1039044" s="21"/>
    </row>
    <row r="1039045" spans="8:8" x14ac:dyDescent="0.35">
      <c r="H1039045" s="21"/>
    </row>
    <row r="1039046" spans="8:8" x14ac:dyDescent="0.35">
      <c r="H1039046" s="21"/>
    </row>
    <row r="1039047" spans="8:8" x14ac:dyDescent="0.35">
      <c r="H1039047" s="21"/>
    </row>
    <row r="1039048" spans="8:8" x14ac:dyDescent="0.35">
      <c r="H1039048" s="21"/>
    </row>
    <row r="1039049" spans="8:8" x14ac:dyDescent="0.35">
      <c r="H1039049" s="21"/>
    </row>
    <row r="1039050" spans="8:8" x14ac:dyDescent="0.35">
      <c r="H1039050" s="21"/>
    </row>
    <row r="1039051" spans="8:8" x14ac:dyDescent="0.35">
      <c r="H1039051" s="21"/>
    </row>
    <row r="1039052" spans="8:8" x14ac:dyDescent="0.35">
      <c r="H1039052" s="21"/>
    </row>
    <row r="1039053" spans="8:8" x14ac:dyDescent="0.35">
      <c r="H1039053" s="21"/>
    </row>
    <row r="1039054" spans="8:8" x14ac:dyDescent="0.35">
      <c r="H1039054" s="21"/>
    </row>
    <row r="1039055" spans="8:8" x14ac:dyDescent="0.35">
      <c r="H1039055" s="21"/>
    </row>
    <row r="1039056" spans="8:8" x14ac:dyDescent="0.35">
      <c r="H1039056" s="21"/>
    </row>
    <row r="1039057" spans="8:8" x14ac:dyDescent="0.35">
      <c r="H1039057" s="21"/>
    </row>
    <row r="1039058" spans="8:8" x14ac:dyDescent="0.35">
      <c r="H1039058" s="21"/>
    </row>
    <row r="1039059" spans="8:8" x14ac:dyDescent="0.35">
      <c r="H1039059" s="21"/>
    </row>
    <row r="1039060" spans="8:8" x14ac:dyDescent="0.35">
      <c r="H1039060" s="21"/>
    </row>
    <row r="1039061" spans="8:8" x14ac:dyDescent="0.35">
      <c r="H1039061" s="21"/>
    </row>
    <row r="1039062" spans="8:8" x14ac:dyDescent="0.35">
      <c r="H1039062" s="21"/>
    </row>
    <row r="1039063" spans="8:8" x14ac:dyDescent="0.35">
      <c r="H1039063" s="21"/>
    </row>
    <row r="1039064" spans="8:8" x14ac:dyDescent="0.35">
      <c r="H1039064" s="21"/>
    </row>
    <row r="1039065" spans="8:8" x14ac:dyDescent="0.35">
      <c r="H1039065" s="21"/>
    </row>
    <row r="1039066" spans="8:8" x14ac:dyDescent="0.35">
      <c r="H1039066" s="21"/>
    </row>
    <row r="1039067" spans="8:8" x14ac:dyDescent="0.35">
      <c r="H1039067" s="21"/>
    </row>
    <row r="1039068" spans="8:8" x14ac:dyDescent="0.35">
      <c r="H1039068" s="21"/>
    </row>
    <row r="1039069" spans="8:8" x14ac:dyDescent="0.35">
      <c r="H1039069" s="21"/>
    </row>
    <row r="1039070" spans="8:8" x14ac:dyDescent="0.35">
      <c r="H1039070" s="21"/>
    </row>
    <row r="1039071" spans="8:8" x14ac:dyDescent="0.35">
      <c r="H1039071" s="21"/>
    </row>
    <row r="1039072" spans="8:8" x14ac:dyDescent="0.35">
      <c r="H1039072" s="21"/>
    </row>
    <row r="1039073" spans="8:8" x14ac:dyDescent="0.35">
      <c r="H1039073" s="21"/>
    </row>
    <row r="1039074" spans="8:8" x14ac:dyDescent="0.35">
      <c r="H1039074" s="21"/>
    </row>
    <row r="1039075" spans="8:8" x14ac:dyDescent="0.35">
      <c r="H1039075" s="21"/>
    </row>
    <row r="1039076" spans="8:8" x14ac:dyDescent="0.35">
      <c r="H1039076" s="21"/>
    </row>
    <row r="1039077" spans="8:8" x14ac:dyDescent="0.35">
      <c r="H1039077" s="21"/>
    </row>
    <row r="1039078" spans="8:8" x14ac:dyDescent="0.35">
      <c r="H1039078" s="21"/>
    </row>
    <row r="1039079" spans="8:8" x14ac:dyDescent="0.35">
      <c r="H1039079" s="21"/>
    </row>
    <row r="1039080" spans="8:8" x14ac:dyDescent="0.35">
      <c r="H1039080" s="21"/>
    </row>
    <row r="1039081" spans="8:8" x14ac:dyDescent="0.35">
      <c r="H1039081" s="21"/>
    </row>
    <row r="1039082" spans="8:8" x14ac:dyDescent="0.35">
      <c r="H1039082" s="21"/>
    </row>
    <row r="1039083" spans="8:8" x14ac:dyDescent="0.35">
      <c r="H1039083" s="21"/>
    </row>
    <row r="1039084" spans="8:8" x14ac:dyDescent="0.35">
      <c r="H1039084" s="21"/>
    </row>
    <row r="1039085" spans="8:8" x14ac:dyDescent="0.35">
      <c r="H1039085" s="21"/>
    </row>
    <row r="1039086" spans="8:8" x14ac:dyDescent="0.35">
      <c r="H1039086" s="21"/>
    </row>
    <row r="1039087" spans="8:8" x14ac:dyDescent="0.35">
      <c r="H1039087" s="21"/>
    </row>
    <row r="1039088" spans="8:8" x14ac:dyDescent="0.35">
      <c r="H1039088" s="21"/>
    </row>
    <row r="1039089" spans="8:8" x14ac:dyDescent="0.35">
      <c r="H1039089" s="21"/>
    </row>
    <row r="1039090" spans="8:8" x14ac:dyDescent="0.35">
      <c r="H1039090" s="21"/>
    </row>
    <row r="1039091" spans="8:8" x14ac:dyDescent="0.35">
      <c r="H1039091" s="21"/>
    </row>
    <row r="1039092" spans="8:8" x14ac:dyDescent="0.35">
      <c r="H1039092" s="21"/>
    </row>
    <row r="1039093" spans="8:8" x14ac:dyDescent="0.35">
      <c r="H1039093" s="21"/>
    </row>
    <row r="1039094" spans="8:8" x14ac:dyDescent="0.35">
      <c r="H1039094" s="21"/>
    </row>
    <row r="1039095" spans="8:8" x14ac:dyDescent="0.35">
      <c r="H1039095" s="21"/>
    </row>
    <row r="1039096" spans="8:8" x14ac:dyDescent="0.35">
      <c r="H1039096" s="21"/>
    </row>
    <row r="1039097" spans="8:8" x14ac:dyDescent="0.35">
      <c r="H1039097" s="21"/>
    </row>
    <row r="1039098" spans="8:8" x14ac:dyDescent="0.35">
      <c r="H1039098" s="21"/>
    </row>
    <row r="1039099" spans="8:8" x14ac:dyDescent="0.35">
      <c r="H1039099" s="21"/>
    </row>
    <row r="1039100" spans="8:8" x14ac:dyDescent="0.35">
      <c r="H1039100" s="21"/>
    </row>
    <row r="1039101" spans="8:8" x14ac:dyDescent="0.35">
      <c r="H1039101" s="21"/>
    </row>
    <row r="1039102" spans="8:8" x14ac:dyDescent="0.35">
      <c r="H1039102" s="21"/>
    </row>
    <row r="1039103" spans="8:8" x14ac:dyDescent="0.35">
      <c r="H1039103" s="21"/>
    </row>
    <row r="1039104" spans="8:8" x14ac:dyDescent="0.35">
      <c r="H1039104" s="21"/>
    </row>
    <row r="1039105" spans="8:8" x14ac:dyDescent="0.35">
      <c r="H1039105" s="21"/>
    </row>
    <row r="1039106" spans="8:8" x14ac:dyDescent="0.35">
      <c r="H1039106" s="21"/>
    </row>
    <row r="1039107" spans="8:8" x14ac:dyDescent="0.35">
      <c r="H1039107" s="21"/>
    </row>
    <row r="1039108" spans="8:8" x14ac:dyDescent="0.35">
      <c r="H1039108" s="21"/>
    </row>
    <row r="1039109" spans="8:8" x14ac:dyDescent="0.35">
      <c r="H1039109" s="21"/>
    </row>
    <row r="1039110" spans="8:8" x14ac:dyDescent="0.35">
      <c r="H1039110" s="21"/>
    </row>
    <row r="1039111" spans="8:8" x14ac:dyDescent="0.35">
      <c r="H1039111" s="21"/>
    </row>
    <row r="1039112" spans="8:8" x14ac:dyDescent="0.35">
      <c r="H1039112" s="21"/>
    </row>
    <row r="1039113" spans="8:8" x14ac:dyDescent="0.35">
      <c r="H1039113" s="21"/>
    </row>
    <row r="1039114" spans="8:8" x14ac:dyDescent="0.35">
      <c r="H1039114" s="21"/>
    </row>
    <row r="1039115" spans="8:8" x14ac:dyDescent="0.35">
      <c r="H1039115" s="21"/>
    </row>
    <row r="1039116" spans="8:8" x14ac:dyDescent="0.35">
      <c r="H1039116" s="21"/>
    </row>
    <row r="1039117" spans="8:8" x14ac:dyDescent="0.35">
      <c r="H1039117" s="21"/>
    </row>
    <row r="1039118" spans="8:8" x14ac:dyDescent="0.35">
      <c r="H1039118" s="21"/>
    </row>
    <row r="1039119" spans="8:8" x14ac:dyDescent="0.35">
      <c r="H1039119" s="21"/>
    </row>
    <row r="1039120" spans="8:8" x14ac:dyDescent="0.35">
      <c r="H1039120" s="21"/>
    </row>
    <row r="1039121" spans="8:8" x14ac:dyDescent="0.35">
      <c r="H1039121" s="21"/>
    </row>
    <row r="1039122" spans="8:8" x14ac:dyDescent="0.35">
      <c r="H1039122" s="21"/>
    </row>
    <row r="1039123" spans="8:8" x14ac:dyDescent="0.35">
      <c r="H1039123" s="21"/>
    </row>
    <row r="1039124" spans="8:8" x14ac:dyDescent="0.35">
      <c r="H1039124" s="21"/>
    </row>
    <row r="1039125" spans="8:8" x14ac:dyDescent="0.35">
      <c r="H1039125" s="21"/>
    </row>
    <row r="1039126" spans="8:8" x14ac:dyDescent="0.35">
      <c r="H1039126" s="21"/>
    </row>
    <row r="1039127" spans="8:8" x14ac:dyDescent="0.35">
      <c r="H1039127" s="21"/>
    </row>
    <row r="1039128" spans="8:8" x14ac:dyDescent="0.35">
      <c r="H1039128" s="21"/>
    </row>
    <row r="1039129" spans="8:8" x14ac:dyDescent="0.35">
      <c r="H1039129" s="21"/>
    </row>
    <row r="1039130" spans="8:8" x14ac:dyDescent="0.35">
      <c r="H1039130" s="21"/>
    </row>
    <row r="1039131" spans="8:8" x14ac:dyDescent="0.35">
      <c r="H1039131" s="21"/>
    </row>
    <row r="1039132" spans="8:8" x14ac:dyDescent="0.35">
      <c r="H1039132" s="21"/>
    </row>
    <row r="1039133" spans="8:8" x14ac:dyDescent="0.35">
      <c r="H1039133" s="21"/>
    </row>
    <row r="1039134" spans="8:8" x14ac:dyDescent="0.35">
      <c r="H1039134" s="21"/>
    </row>
    <row r="1039135" spans="8:8" x14ac:dyDescent="0.35">
      <c r="H1039135" s="21"/>
    </row>
    <row r="1039136" spans="8:8" x14ac:dyDescent="0.35">
      <c r="H1039136" s="21"/>
    </row>
    <row r="1039137" spans="8:8" x14ac:dyDescent="0.35">
      <c r="H1039137" s="21"/>
    </row>
    <row r="1039138" spans="8:8" x14ac:dyDescent="0.35">
      <c r="H1039138" s="21"/>
    </row>
    <row r="1039139" spans="8:8" x14ac:dyDescent="0.35">
      <c r="H1039139" s="21"/>
    </row>
    <row r="1039140" spans="8:8" x14ac:dyDescent="0.35">
      <c r="H1039140" s="21"/>
    </row>
    <row r="1039141" spans="8:8" x14ac:dyDescent="0.35">
      <c r="H1039141" s="21"/>
    </row>
    <row r="1039142" spans="8:8" x14ac:dyDescent="0.35">
      <c r="H1039142" s="21"/>
    </row>
    <row r="1039143" spans="8:8" x14ac:dyDescent="0.35">
      <c r="H1039143" s="21"/>
    </row>
    <row r="1039144" spans="8:8" x14ac:dyDescent="0.35">
      <c r="H1039144" s="21"/>
    </row>
    <row r="1039145" spans="8:8" x14ac:dyDescent="0.35">
      <c r="H1039145" s="21"/>
    </row>
    <row r="1039146" spans="8:8" x14ac:dyDescent="0.35">
      <c r="H1039146" s="21"/>
    </row>
    <row r="1039147" spans="8:8" x14ac:dyDescent="0.35">
      <c r="H1039147" s="21"/>
    </row>
    <row r="1039148" spans="8:8" x14ac:dyDescent="0.35">
      <c r="H1039148" s="21"/>
    </row>
    <row r="1039149" spans="8:8" x14ac:dyDescent="0.35">
      <c r="H1039149" s="21"/>
    </row>
    <row r="1039150" spans="8:8" x14ac:dyDescent="0.35">
      <c r="H1039150" s="21"/>
    </row>
    <row r="1039151" spans="8:8" x14ac:dyDescent="0.35">
      <c r="H1039151" s="21"/>
    </row>
    <row r="1039152" spans="8:8" x14ac:dyDescent="0.35">
      <c r="H1039152" s="21"/>
    </row>
    <row r="1039153" spans="8:8" x14ac:dyDescent="0.35">
      <c r="H1039153" s="21"/>
    </row>
    <row r="1039154" spans="8:8" x14ac:dyDescent="0.35">
      <c r="H1039154" s="21"/>
    </row>
    <row r="1039155" spans="8:8" x14ac:dyDescent="0.35">
      <c r="H1039155" s="21"/>
    </row>
    <row r="1039156" spans="8:8" x14ac:dyDescent="0.35">
      <c r="H1039156" s="21"/>
    </row>
    <row r="1039157" spans="8:8" x14ac:dyDescent="0.35">
      <c r="H1039157" s="21"/>
    </row>
    <row r="1039158" spans="8:8" x14ac:dyDescent="0.35">
      <c r="H1039158" s="21"/>
    </row>
    <row r="1039159" spans="8:8" x14ac:dyDescent="0.35">
      <c r="H1039159" s="21"/>
    </row>
    <row r="1039160" spans="8:8" x14ac:dyDescent="0.35">
      <c r="H1039160" s="21"/>
    </row>
    <row r="1039161" spans="8:8" x14ac:dyDescent="0.35">
      <c r="H1039161" s="21"/>
    </row>
    <row r="1039162" spans="8:8" x14ac:dyDescent="0.35">
      <c r="H1039162" s="21"/>
    </row>
    <row r="1039163" spans="8:8" x14ac:dyDescent="0.35">
      <c r="H1039163" s="21"/>
    </row>
    <row r="1039164" spans="8:8" x14ac:dyDescent="0.35">
      <c r="H1039164" s="21"/>
    </row>
    <row r="1039165" spans="8:8" x14ac:dyDescent="0.35">
      <c r="H1039165" s="21"/>
    </row>
    <row r="1039166" spans="8:8" x14ac:dyDescent="0.35">
      <c r="H1039166" s="21"/>
    </row>
    <row r="1039167" spans="8:8" x14ac:dyDescent="0.35">
      <c r="H1039167" s="21"/>
    </row>
    <row r="1039168" spans="8:8" x14ac:dyDescent="0.35">
      <c r="H1039168" s="21"/>
    </row>
    <row r="1039169" spans="8:8" x14ac:dyDescent="0.35">
      <c r="H1039169" s="21"/>
    </row>
    <row r="1039170" spans="8:8" x14ac:dyDescent="0.35">
      <c r="H1039170" s="21"/>
    </row>
    <row r="1039171" spans="8:8" x14ac:dyDescent="0.35">
      <c r="H1039171" s="21"/>
    </row>
    <row r="1039172" spans="8:8" x14ac:dyDescent="0.35">
      <c r="H1039172" s="21"/>
    </row>
    <row r="1039173" spans="8:8" x14ac:dyDescent="0.35">
      <c r="H1039173" s="21"/>
    </row>
    <row r="1039174" spans="8:8" x14ac:dyDescent="0.35">
      <c r="H1039174" s="21"/>
    </row>
    <row r="1039175" spans="8:8" x14ac:dyDescent="0.35">
      <c r="H1039175" s="21"/>
    </row>
    <row r="1039176" spans="8:8" x14ac:dyDescent="0.35">
      <c r="H1039176" s="21"/>
    </row>
    <row r="1039177" spans="8:8" x14ac:dyDescent="0.35">
      <c r="H1039177" s="21"/>
    </row>
    <row r="1039178" spans="8:8" x14ac:dyDescent="0.35">
      <c r="H1039178" s="21"/>
    </row>
    <row r="1039179" spans="8:8" x14ac:dyDescent="0.35">
      <c r="H1039179" s="21"/>
    </row>
    <row r="1039180" spans="8:8" x14ac:dyDescent="0.35">
      <c r="H1039180" s="21"/>
    </row>
    <row r="1039181" spans="8:8" x14ac:dyDescent="0.35">
      <c r="H1039181" s="21"/>
    </row>
    <row r="1039182" spans="8:8" x14ac:dyDescent="0.35">
      <c r="H1039182" s="21"/>
    </row>
    <row r="1039183" spans="8:8" x14ac:dyDescent="0.35">
      <c r="H1039183" s="21"/>
    </row>
    <row r="1039184" spans="8:8" x14ac:dyDescent="0.35">
      <c r="H1039184" s="21"/>
    </row>
    <row r="1039185" spans="8:8" x14ac:dyDescent="0.35">
      <c r="H1039185" s="21"/>
    </row>
    <row r="1039186" spans="8:8" x14ac:dyDescent="0.35">
      <c r="H1039186" s="21"/>
    </row>
    <row r="1039187" spans="8:8" x14ac:dyDescent="0.35">
      <c r="H1039187" s="21"/>
    </row>
    <row r="1039188" spans="8:8" x14ac:dyDescent="0.35">
      <c r="H1039188" s="21"/>
    </row>
    <row r="1039189" spans="8:8" x14ac:dyDescent="0.35">
      <c r="H1039189" s="21"/>
    </row>
    <row r="1039190" spans="8:8" x14ac:dyDescent="0.35">
      <c r="H1039190" s="21"/>
    </row>
    <row r="1039191" spans="8:8" x14ac:dyDescent="0.35">
      <c r="H1039191" s="21"/>
    </row>
    <row r="1039192" spans="8:8" x14ac:dyDescent="0.35">
      <c r="H1039192" s="21"/>
    </row>
    <row r="1039193" spans="8:8" x14ac:dyDescent="0.35">
      <c r="H1039193" s="21"/>
    </row>
    <row r="1039194" spans="8:8" x14ac:dyDescent="0.35">
      <c r="H1039194" s="21"/>
    </row>
    <row r="1039195" spans="8:8" x14ac:dyDescent="0.35">
      <c r="H1039195" s="21"/>
    </row>
    <row r="1039196" spans="8:8" x14ac:dyDescent="0.35">
      <c r="H1039196" s="21"/>
    </row>
    <row r="1039197" spans="8:8" x14ac:dyDescent="0.35">
      <c r="H1039197" s="21"/>
    </row>
    <row r="1039198" spans="8:8" x14ac:dyDescent="0.35">
      <c r="H1039198" s="21"/>
    </row>
    <row r="1039199" spans="8:8" x14ac:dyDescent="0.35">
      <c r="H1039199" s="21"/>
    </row>
    <row r="1039200" spans="8:8" x14ac:dyDescent="0.35">
      <c r="H1039200" s="21"/>
    </row>
    <row r="1039201" spans="8:8" x14ac:dyDescent="0.35">
      <c r="H1039201" s="21"/>
    </row>
    <row r="1039202" spans="8:8" x14ac:dyDescent="0.35">
      <c r="H1039202" s="21"/>
    </row>
    <row r="1039203" spans="8:8" x14ac:dyDescent="0.35">
      <c r="H1039203" s="21"/>
    </row>
    <row r="1039204" spans="8:8" x14ac:dyDescent="0.35">
      <c r="H1039204" s="21"/>
    </row>
    <row r="1039205" spans="8:8" x14ac:dyDescent="0.35">
      <c r="H1039205" s="21"/>
    </row>
    <row r="1039206" spans="8:8" x14ac:dyDescent="0.35">
      <c r="H1039206" s="21"/>
    </row>
    <row r="1039207" spans="8:8" x14ac:dyDescent="0.35">
      <c r="H1039207" s="21"/>
    </row>
    <row r="1039208" spans="8:8" x14ac:dyDescent="0.35">
      <c r="H1039208" s="21"/>
    </row>
    <row r="1039209" spans="8:8" x14ac:dyDescent="0.35">
      <c r="H1039209" s="21"/>
    </row>
    <row r="1039210" spans="8:8" x14ac:dyDescent="0.35">
      <c r="H1039210" s="21"/>
    </row>
    <row r="1039211" spans="8:8" x14ac:dyDescent="0.35">
      <c r="H1039211" s="21"/>
    </row>
    <row r="1039212" spans="8:8" x14ac:dyDescent="0.35">
      <c r="H1039212" s="21"/>
    </row>
    <row r="1039213" spans="8:8" x14ac:dyDescent="0.35">
      <c r="H1039213" s="21"/>
    </row>
    <row r="1039214" spans="8:8" x14ac:dyDescent="0.35">
      <c r="H1039214" s="21"/>
    </row>
    <row r="1039215" spans="8:8" x14ac:dyDescent="0.35">
      <c r="H1039215" s="21"/>
    </row>
    <row r="1039216" spans="8:8" x14ac:dyDescent="0.35">
      <c r="H1039216" s="21"/>
    </row>
    <row r="1039217" spans="8:8" x14ac:dyDescent="0.35">
      <c r="H1039217" s="21"/>
    </row>
    <row r="1039218" spans="8:8" x14ac:dyDescent="0.35">
      <c r="H1039218" s="21"/>
    </row>
    <row r="1039219" spans="8:8" x14ac:dyDescent="0.35">
      <c r="H1039219" s="21"/>
    </row>
    <row r="1039220" spans="8:8" x14ac:dyDescent="0.35">
      <c r="H1039220" s="21"/>
    </row>
    <row r="1039221" spans="8:8" x14ac:dyDescent="0.35">
      <c r="H1039221" s="21"/>
    </row>
    <row r="1039222" spans="8:8" x14ac:dyDescent="0.35">
      <c r="H1039222" s="21"/>
    </row>
    <row r="1039223" spans="8:8" x14ac:dyDescent="0.35">
      <c r="H1039223" s="21"/>
    </row>
    <row r="1039224" spans="8:8" x14ac:dyDescent="0.35">
      <c r="H1039224" s="21"/>
    </row>
    <row r="1039225" spans="8:8" x14ac:dyDescent="0.35">
      <c r="H1039225" s="21"/>
    </row>
    <row r="1039226" spans="8:8" x14ac:dyDescent="0.35">
      <c r="H1039226" s="21"/>
    </row>
    <row r="1039227" spans="8:8" x14ac:dyDescent="0.35">
      <c r="H1039227" s="21"/>
    </row>
    <row r="1039228" spans="8:8" x14ac:dyDescent="0.35">
      <c r="H1039228" s="21"/>
    </row>
    <row r="1039229" spans="8:8" x14ac:dyDescent="0.35">
      <c r="H1039229" s="21"/>
    </row>
    <row r="1039230" spans="8:8" x14ac:dyDescent="0.35">
      <c r="H1039230" s="21"/>
    </row>
    <row r="1039231" spans="8:8" x14ac:dyDescent="0.35">
      <c r="H1039231" s="21"/>
    </row>
    <row r="1039232" spans="8:8" x14ac:dyDescent="0.35">
      <c r="H1039232" s="21"/>
    </row>
    <row r="1039233" spans="8:8" x14ac:dyDescent="0.35">
      <c r="H1039233" s="21"/>
    </row>
    <row r="1039234" spans="8:8" x14ac:dyDescent="0.35">
      <c r="H1039234" s="21"/>
    </row>
    <row r="1039235" spans="8:8" x14ac:dyDescent="0.35">
      <c r="H1039235" s="21"/>
    </row>
    <row r="1039236" spans="8:8" x14ac:dyDescent="0.35">
      <c r="H1039236" s="21"/>
    </row>
    <row r="1039237" spans="8:8" x14ac:dyDescent="0.35">
      <c r="H1039237" s="21"/>
    </row>
    <row r="1039238" spans="8:8" x14ac:dyDescent="0.35">
      <c r="H1039238" s="21"/>
    </row>
    <row r="1039239" spans="8:8" x14ac:dyDescent="0.35">
      <c r="H1039239" s="21"/>
    </row>
    <row r="1039240" spans="8:8" x14ac:dyDescent="0.35">
      <c r="H1039240" s="21"/>
    </row>
    <row r="1039241" spans="8:8" x14ac:dyDescent="0.35">
      <c r="H1039241" s="21"/>
    </row>
    <row r="1039242" spans="8:8" x14ac:dyDescent="0.35">
      <c r="H1039242" s="21"/>
    </row>
    <row r="1039243" spans="8:8" x14ac:dyDescent="0.35">
      <c r="H1039243" s="21"/>
    </row>
    <row r="1039244" spans="8:8" x14ac:dyDescent="0.35">
      <c r="H1039244" s="21"/>
    </row>
    <row r="1039245" spans="8:8" x14ac:dyDescent="0.35">
      <c r="H1039245" s="21"/>
    </row>
    <row r="1039246" spans="8:8" x14ac:dyDescent="0.35">
      <c r="H1039246" s="21"/>
    </row>
    <row r="1039247" spans="8:8" x14ac:dyDescent="0.35">
      <c r="H1039247" s="21"/>
    </row>
    <row r="1039248" spans="8:8" x14ac:dyDescent="0.35">
      <c r="H1039248" s="21"/>
    </row>
    <row r="1039249" spans="8:8" x14ac:dyDescent="0.35">
      <c r="H1039249" s="21"/>
    </row>
    <row r="1039250" spans="8:8" x14ac:dyDescent="0.35">
      <c r="H1039250" s="21"/>
    </row>
    <row r="1039251" spans="8:8" x14ac:dyDescent="0.35">
      <c r="H1039251" s="21"/>
    </row>
    <row r="1039252" spans="8:8" x14ac:dyDescent="0.35">
      <c r="H1039252" s="21"/>
    </row>
    <row r="1039253" spans="8:8" x14ac:dyDescent="0.35">
      <c r="H1039253" s="21"/>
    </row>
    <row r="1039254" spans="8:8" x14ac:dyDescent="0.35">
      <c r="H1039254" s="21"/>
    </row>
    <row r="1039255" spans="8:8" x14ac:dyDescent="0.35">
      <c r="H1039255" s="21"/>
    </row>
    <row r="1039256" spans="8:8" x14ac:dyDescent="0.35">
      <c r="H1039256" s="21"/>
    </row>
    <row r="1039257" spans="8:8" x14ac:dyDescent="0.35">
      <c r="H1039257" s="21"/>
    </row>
    <row r="1039258" spans="8:8" x14ac:dyDescent="0.35">
      <c r="H1039258" s="21"/>
    </row>
    <row r="1039259" spans="8:8" x14ac:dyDescent="0.35">
      <c r="H1039259" s="21"/>
    </row>
    <row r="1039260" spans="8:8" x14ac:dyDescent="0.35">
      <c r="H1039260" s="21"/>
    </row>
    <row r="1039261" spans="8:8" x14ac:dyDescent="0.35">
      <c r="H1039261" s="21"/>
    </row>
    <row r="1039262" spans="8:8" x14ac:dyDescent="0.35">
      <c r="H1039262" s="21"/>
    </row>
    <row r="1039263" spans="8:8" x14ac:dyDescent="0.35">
      <c r="H1039263" s="21"/>
    </row>
    <row r="1039264" spans="8:8" x14ac:dyDescent="0.35">
      <c r="H1039264" s="21"/>
    </row>
    <row r="1039265" spans="8:8" x14ac:dyDescent="0.35">
      <c r="H1039265" s="21"/>
    </row>
    <row r="1039266" spans="8:8" x14ac:dyDescent="0.35">
      <c r="H1039266" s="21"/>
    </row>
    <row r="1039267" spans="8:8" x14ac:dyDescent="0.35">
      <c r="H1039267" s="21"/>
    </row>
    <row r="1039268" spans="8:8" x14ac:dyDescent="0.35">
      <c r="H1039268" s="21"/>
    </row>
    <row r="1039269" spans="8:8" x14ac:dyDescent="0.35">
      <c r="H1039269" s="21"/>
    </row>
    <row r="1039270" spans="8:8" x14ac:dyDescent="0.35">
      <c r="H1039270" s="21"/>
    </row>
    <row r="1039271" spans="8:8" x14ac:dyDescent="0.35">
      <c r="H1039271" s="21"/>
    </row>
    <row r="1039272" spans="8:8" x14ac:dyDescent="0.35">
      <c r="H1039272" s="21"/>
    </row>
    <row r="1039273" spans="8:8" x14ac:dyDescent="0.35">
      <c r="H1039273" s="21"/>
    </row>
    <row r="1039274" spans="8:8" x14ac:dyDescent="0.35">
      <c r="H1039274" s="21"/>
    </row>
    <row r="1039275" spans="8:8" x14ac:dyDescent="0.35">
      <c r="H1039275" s="21"/>
    </row>
    <row r="1039276" spans="8:8" x14ac:dyDescent="0.35">
      <c r="H1039276" s="21"/>
    </row>
    <row r="1039277" spans="8:8" x14ac:dyDescent="0.35">
      <c r="H1039277" s="21"/>
    </row>
    <row r="1039278" spans="8:8" x14ac:dyDescent="0.35">
      <c r="H1039278" s="21"/>
    </row>
    <row r="1039279" spans="8:8" x14ac:dyDescent="0.35">
      <c r="H1039279" s="21"/>
    </row>
    <row r="1039280" spans="8:8" x14ac:dyDescent="0.35">
      <c r="H1039280" s="21"/>
    </row>
    <row r="1039281" spans="8:8" x14ac:dyDescent="0.35">
      <c r="H1039281" s="21"/>
    </row>
    <row r="1039282" spans="8:8" x14ac:dyDescent="0.35">
      <c r="H1039282" s="21"/>
    </row>
    <row r="1039283" spans="8:8" x14ac:dyDescent="0.35">
      <c r="H1039283" s="21"/>
    </row>
    <row r="1039284" spans="8:8" x14ac:dyDescent="0.35">
      <c r="H1039284" s="21"/>
    </row>
    <row r="1039285" spans="8:8" x14ac:dyDescent="0.35">
      <c r="H1039285" s="21"/>
    </row>
    <row r="1039286" spans="8:8" x14ac:dyDescent="0.35">
      <c r="H1039286" s="21"/>
    </row>
    <row r="1039287" spans="8:8" x14ac:dyDescent="0.35">
      <c r="H1039287" s="21"/>
    </row>
    <row r="1039288" spans="8:8" x14ac:dyDescent="0.35">
      <c r="H1039288" s="21"/>
    </row>
    <row r="1039289" spans="8:8" x14ac:dyDescent="0.35">
      <c r="H1039289" s="21"/>
    </row>
    <row r="1039290" spans="8:8" x14ac:dyDescent="0.35">
      <c r="H1039290" s="21"/>
    </row>
    <row r="1039291" spans="8:8" x14ac:dyDescent="0.35">
      <c r="H1039291" s="21"/>
    </row>
    <row r="1039292" spans="8:8" x14ac:dyDescent="0.35">
      <c r="H1039292" s="21"/>
    </row>
    <row r="1039293" spans="8:8" x14ac:dyDescent="0.35">
      <c r="H1039293" s="21"/>
    </row>
    <row r="1039294" spans="8:8" x14ac:dyDescent="0.35">
      <c r="H1039294" s="21"/>
    </row>
    <row r="1039295" spans="8:8" x14ac:dyDescent="0.35">
      <c r="H1039295" s="21"/>
    </row>
    <row r="1039296" spans="8:8" x14ac:dyDescent="0.35">
      <c r="H1039296" s="21"/>
    </row>
    <row r="1039297" spans="8:8" x14ac:dyDescent="0.35">
      <c r="H1039297" s="21"/>
    </row>
    <row r="1039298" spans="8:8" x14ac:dyDescent="0.35">
      <c r="H1039298" s="21"/>
    </row>
    <row r="1039299" spans="8:8" x14ac:dyDescent="0.35">
      <c r="H1039299" s="21"/>
    </row>
    <row r="1039300" spans="8:8" x14ac:dyDescent="0.35">
      <c r="H1039300" s="21"/>
    </row>
    <row r="1039301" spans="8:8" x14ac:dyDescent="0.35">
      <c r="H1039301" s="21"/>
    </row>
    <row r="1039302" spans="8:8" x14ac:dyDescent="0.35">
      <c r="H1039302" s="21"/>
    </row>
    <row r="1039303" spans="8:8" x14ac:dyDescent="0.35">
      <c r="H1039303" s="21"/>
    </row>
    <row r="1039304" spans="8:8" x14ac:dyDescent="0.35">
      <c r="H1039304" s="21"/>
    </row>
    <row r="1039305" spans="8:8" x14ac:dyDescent="0.35">
      <c r="H1039305" s="21"/>
    </row>
    <row r="1039306" spans="8:8" x14ac:dyDescent="0.35">
      <c r="H1039306" s="21"/>
    </row>
    <row r="1039307" spans="8:8" x14ac:dyDescent="0.35">
      <c r="H1039307" s="21"/>
    </row>
    <row r="1039308" spans="8:8" x14ac:dyDescent="0.35">
      <c r="H1039308" s="21"/>
    </row>
    <row r="1039309" spans="8:8" x14ac:dyDescent="0.35">
      <c r="H1039309" s="21"/>
    </row>
    <row r="1039310" spans="8:8" x14ac:dyDescent="0.35">
      <c r="H1039310" s="21"/>
    </row>
    <row r="1039311" spans="8:8" x14ac:dyDescent="0.35">
      <c r="H1039311" s="21"/>
    </row>
    <row r="1039312" spans="8:8" x14ac:dyDescent="0.35">
      <c r="H1039312" s="21"/>
    </row>
    <row r="1039313" spans="8:8" x14ac:dyDescent="0.35">
      <c r="H1039313" s="21"/>
    </row>
    <row r="1039314" spans="8:8" x14ac:dyDescent="0.35">
      <c r="H1039314" s="21"/>
    </row>
    <row r="1039315" spans="8:8" x14ac:dyDescent="0.35">
      <c r="H1039315" s="21"/>
    </row>
    <row r="1039316" spans="8:8" x14ac:dyDescent="0.35">
      <c r="H1039316" s="21"/>
    </row>
    <row r="1039317" spans="8:8" x14ac:dyDescent="0.35">
      <c r="H1039317" s="21"/>
    </row>
    <row r="1039318" spans="8:8" x14ac:dyDescent="0.35">
      <c r="H1039318" s="21"/>
    </row>
    <row r="1039319" spans="8:8" x14ac:dyDescent="0.35">
      <c r="H1039319" s="21"/>
    </row>
    <row r="1039320" spans="8:8" x14ac:dyDescent="0.35">
      <c r="H1039320" s="21"/>
    </row>
    <row r="1039321" spans="8:8" x14ac:dyDescent="0.35">
      <c r="H1039321" s="21"/>
    </row>
    <row r="1039322" spans="8:8" x14ac:dyDescent="0.35">
      <c r="H1039322" s="21"/>
    </row>
    <row r="1039323" spans="8:8" x14ac:dyDescent="0.35">
      <c r="H1039323" s="21"/>
    </row>
    <row r="1039324" spans="8:8" x14ac:dyDescent="0.35">
      <c r="H1039324" s="21"/>
    </row>
    <row r="1039325" spans="8:8" x14ac:dyDescent="0.35">
      <c r="H1039325" s="21"/>
    </row>
    <row r="1039326" spans="8:8" x14ac:dyDescent="0.35">
      <c r="H1039326" s="21"/>
    </row>
    <row r="1039327" spans="8:8" x14ac:dyDescent="0.35">
      <c r="H1039327" s="21"/>
    </row>
    <row r="1039328" spans="8:8" x14ac:dyDescent="0.35">
      <c r="H1039328" s="21"/>
    </row>
    <row r="1039329" spans="8:8" x14ac:dyDescent="0.35">
      <c r="H1039329" s="21"/>
    </row>
    <row r="1039330" spans="8:8" x14ac:dyDescent="0.35">
      <c r="H1039330" s="21"/>
    </row>
    <row r="1039331" spans="8:8" x14ac:dyDescent="0.35">
      <c r="H1039331" s="21"/>
    </row>
    <row r="1039332" spans="8:8" x14ac:dyDescent="0.35">
      <c r="H1039332" s="21"/>
    </row>
    <row r="1039333" spans="8:8" x14ac:dyDescent="0.35">
      <c r="H1039333" s="21"/>
    </row>
    <row r="1039334" spans="8:8" x14ac:dyDescent="0.35">
      <c r="H1039334" s="21"/>
    </row>
    <row r="1039335" spans="8:8" x14ac:dyDescent="0.35">
      <c r="H1039335" s="21"/>
    </row>
    <row r="1039336" spans="8:8" x14ac:dyDescent="0.35">
      <c r="H1039336" s="21"/>
    </row>
    <row r="1039337" spans="8:8" x14ac:dyDescent="0.35">
      <c r="H1039337" s="21"/>
    </row>
    <row r="1039338" spans="8:8" x14ac:dyDescent="0.35">
      <c r="H1039338" s="21"/>
    </row>
    <row r="1039339" spans="8:8" x14ac:dyDescent="0.35">
      <c r="H1039339" s="21"/>
    </row>
    <row r="1039340" spans="8:8" x14ac:dyDescent="0.35">
      <c r="H1039340" s="21"/>
    </row>
    <row r="1039341" spans="8:8" x14ac:dyDescent="0.35">
      <c r="H1039341" s="21"/>
    </row>
    <row r="1039342" spans="8:8" x14ac:dyDescent="0.35">
      <c r="H1039342" s="21"/>
    </row>
    <row r="1039343" spans="8:8" x14ac:dyDescent="0.35">
      <c r="H1039343" s="21"/>
    </row>
    <row r="1039344" spans="8:8" x14ac:dyDescent="0.35">
      <c r="H1039344" s="21"/>
    </row>
    <row r="1039345" spans="8:8" x14ac:dyDescent="0.35">
      <c r="H1039345" s="21"/>
    </row>
    <row r="1039346" spans="8:8" x14ac:dyDescent="0.35">
      <c r="H1039346" s="21"/>
    </row>
    <row r="1039347" spans="8:8" x14ac:dyDescent="0.35">
      <c r="H1039347" s="21"/>
    </row>
    <row r="1039348" spans="8:8" x14ac:dyDescent="0.35">
      <c r="H1039348" s="21"/>
    </row>
    <row r="1039349" spans="8:8" x14ac:dyDescent="0.35">
      <c r="H1039349" s="21"/>
    </row>
    <row r="1039350" spans="8:8" x14ac:dyDescent="0.35">
      <c r="H1039350" s="21"/>
    </row>
    <row r="1039351" spans="8:8" x14ac:dyDescent="0.35">
      <c r="H1039351" s="21"/>
    </row>
    <row r="1039352" spans="8:8" x14ac:dyDescent="0.35">
      <c r="H1039352" s="21"/>
    </row>
    <row r="1039353" spans="8:8" x14ac:dyDescent="0.35">
      <c r="H1039353" s="21"/>
    </row>
    <row r="1039354" spans="8:8" x14ac:dyDescent="0.35">
      <c r="H1039354" s="21"/>
    </row>
    <row r="1039355" spans="8:8" x14ac:dyDescent="0.35">
      <c r="H1039355" s="21"/>
    </row>
    <row r="1039356" spans="8:8" x14ac:dyDescent="0.35">
      <c r="H1039356" s="21"/>
    </row>
    <row r="1039357" spans="8:8" x14ac:dyDescent="0.35">
      <c r="H1039357" s="21"/>
    </row>
    <row r="1039358" spans="8:8" x14ac:dyDescent="0.35">
      <c r="H1039358" s="21"/>
    </row>
    <row r="1039359" spans="8:8" x14ac:dyDescent="0.35">
      <c r="H1039359" s="21"/>
    </row>
    <row r="1039360" spans="8:8" x14ac:dyDescent="0.35">
      <c r="H1039360" s="21"/>
    </row>
    <row r="1039361" spans="8:8" x14ac:dyDescent="0.35">
      <c r="H1039361" s="21"/>
    </row>
    <row r="1039362" spans="8:8" x14ac:dyDescent="0.35">
      <c r="H1039362" s="21"/>
    </row>
    <row r="1039363" spans="8:8" x14ac:dyDescent="0.35">
      <c r="H1039363" s="21"/>
    </row>
    <row r="1039364" spans="8:8" x14ac:dyDescent="0.35">
      <c r="H1039364" s="21"/>
    </row>
    <row r="1039365" spans="8:8" x14ac:dyDescent="0.35">
      <c r="H1039365" s="21"/>
    </row>
    <row r="1039366" spans="8:8" x14ac:dyDescent="0.35">
      <c r="H1039366" s="21"/>
    </row>
    <row r="1039367" spans="8:8" x14ac:dyDescent="0.35">
      <c r="H1039367" s="21"/>
    </row>
    <row r="1039368" spans="8:8" x14ac:dyDescent="0.35">
      <c r="H1039368" s="21"/>
    </row>
    <row r="1039369" spans="8:8" x14ac:dyDescent="0.35">
      <c r="H1039369" s="21"/>
    </row>
    <row r="1039370" spans="8:8" x14ac:dyDescent="0.35">
      <c r="H1039370" s="21"/>
    </row>
    <row r="1039371" spans="8:8" x14ac:dyDescent="0.35">
      <c r="H1039371" s="21"/>
    </row>
    <row r="1039372" spans="8:8" x14ac:dyDescent="0.35">
      <c r="H1039372" s="21"/>
    </row>
    <row r="1039373" spans="8:8" x14ac:dyDescent="0.35">
      <c r="H1039373" s="21"/>
    </row>
    <row r="1039374" spans="8:8" x14ac:dyDescent="0.35">
      <c r="H1039374" s="21"/>
    </row>
    <row r="1039375" spans="8:8" x14ac:dyDescent="0.35">
      <c r="H1039375" s="21"/>
    </row>
    <row r="1039376" spans="8:8" x14ac:dyDescent="0.35">
      <c r="H1039376" s="21"/>
    </row>
    <row r="1039377" spans="8:8" x14ac:dyDescent="0.35">
      <c r="H1039377" s="21"/>
    </row>
    <row r="1039378" spans="8:8" x14ac:dyDescent="0.35">
      <c r="H1039378" s="21"/>
    </row>
    <row r="1039379" spans="8:8" x14ac:dyDescent="0.35">
      <c r="H1039379" s="21"/>
    </row>
    <row r="1039380" spans="8:8" x14ac:dyDescent="0.35">
      <c r="H1039380" s="21"/>
    </row>
    <row r="1039381" spans="8:8" x14ac:dyDescent="0.35">
      <c r="H1039381" s="21"/>
    </row>
    <row r="1039382" spans="8:8" x14ac:dyDescent="0.35">
      <c r="H1039382" s="21"/>
    </row>
    <row r="1039383" spans="8:8" x14ac:dyDescent="0.35">
      <c r="H1039383" s="21"/>
    </row>
    <row r="1039384" spans="8:8" x14ac:dyDescent="0.35">
      <c r="H1039384" s="21"/>
    </row>
    <row r="1039385" spans="8:8" x14ac:dyDescent="0.35">
      <c r="H1039385" s="21"/>
    </row>
    <row r="1039386" spans="8:8" x14ac:dyDescent="0.35">
      <c r="H1039386" s="21"/>
    </row>
    <row r="1039387" spans="8:8" x14ac:dyDescent="0.35">
      <c r="H1039387" s="21"/>
    </row>
    <row r="1039388" spans="8:8" x14ac:dyDescent="0.35">
      <c r="H1039388" s="21"/>
    </row>
    <row r="1039389" spans="8:8" x14ac:dyDescent="0.35">
      <c r="H1039389" s="21"/>
    </row>
    <row r="1039390" spans="8:8" x14ac:dyDescent="0.35">
      <c r="H1039390" s="21"/>
    </row>
    <row r="1039391" spans="8:8" x14ac:dyDescent="0.35">
      <c r="H1039391" s="21"/>
    </row>
    <row r="1039392" spans="8:8" x14ac:dyDescent="0.35">
      <c r="H1039392" s="21"/>
    </row>
    <row r="1039393" spans="8:8" x14ac:dyDescent="0.35">
      <c r="H1039393" s="21"/>
    </row>
    <row r="1039394" spans="8:8" x14ac:dyDescent="0.35">
      <c r="H1039394" s="21"/>
    </row>
    <row r="1039395" spans="8:8" x14ac:dyDescent="0.35">
      <c r="H1039395" s="21"/>
    </row>
    <row r="1039396" spans="8:8" x14ac:dyDescent="0.35">
      <c r="H1039396" s="21"/>
    </row>
    <row r="1039397" spans="8:8" x14ac:dyDescent="0.35">
      <c r="H1039397" s="21"/>
    </row>
    <row r="1039398" spans="8:8" x14ac:dyDescent="0.35">
      <c r="H1039398" s="21"/>
    </row>
    <row r="1039399" spans="8:8" x14ac:dyDescent="0.35">
      <c r="H1039399" s="21"/>
    </row>
    <row r="1039400" spans="8:8" x14ac:dyDescent="0.35">
      <c r="H1039400" s="21"/>
    </row>
    <row r="1039401" spans="8:8" x14ac:dyDescent="0.35">
      <c r="H1039401" s="21"/>
    </row>
    <row r="1039402" spans="8:8" x14ac:dyDescent="0.35">
      <c r="H1039402" s="21"/>
    </row>
    <row r="1039403" spans="8:8" x14ac:dyDescent="0.35">
      <c r="H1039403" s="21"/>
    </row>
    <row r="1039404" spans="8:8" x14ac:dyDescent="0.35">
      <c r="H1039404" s="21"/>
    </row>
    <row r="1039405" spans="8:8" x14ac:dyDescent="0.35">
      <c r="H1039405" s="21"/>
    </row>
    <row r="1039406" spans="8:8" x14ac:dyDescent="0.35">
      <c r="H1039406" s="21"/>
    </row>
    <row r="1039407" spans="8:8" x14ac:dyDescent="0.35">
      <c r="H1039407" s="21"/>
    </row>
    <row r="1039408" spans="8:8" x14ac:dyDescent="0.35">
      <c r="H1039408" s="21"/>
    </row>
    <row r="1039409" spans="8:8" x14ac:dyDescent="0.35">
      <c r="H1039409" s="21"/>
    </row>
    <row r="1039410" spans="8:8" x14ac:dyDescent="0.35">
      <c r="H1039410" s="21"/>
    </row>
    <row r="1039411" spans="8:8" x14ac:dyDescent="0.35">
      <c r="H1039411" s="21"/>
    </row>
    <row r="1039412" spans="8:8" x14ac:dyDescent="0.35">
      <c r="H1039412" s="21"/>
    </row>
    <row r="1039413" spans="8:8" x14ac:dyDescent="0.35">
      <c r="H1039413" s="21"/>
    </row>
    <row r="1039414" spans="8:8" x14ac:dyDescent="0.35">
      <c r="H1039414" s="21"/>
    </row>
    <row r="1039415" spans="8:8" x14ac:dyDescent="0.35">
      <c r="H1039415" s="21"/>
    </row>
    <row r="1039416" spans="8:8" x14ac:dyDescent="0.35">
      <c r="H1039416" s="21"/>
    </row>
    <row r="1039417" spans="8:8" x14ac:dyDescent="0.35">
      <c r="H1039417" s="21"/>
    </row>
    <row r="1039418" spans="8:8" x14ac:dyDescent="0.35">
      <c r="H1039418" s="21"/>
    </row>
    <row r="1039419" spans="8:8" x14ac:dyDescent="0.35">
      <c r="H1039419" s="21"/>
    </row>
    <row r="1039420" spans="8:8" x14ac:dyDescent="0.35">
      <c r="H1039420" s="21"/>
    </row>
    <row r="1039421" spans="8:8" x14ac:dyDescent="0.35">
      <c r="H1039421" s="21"/>
    </row>
    <row r="1039422" spans="8:8" x14ac:dyDescent="0.35">
      <c r="H1039422" s="21"/>
    </row>
    <row r="1039423" spans="8:8" x14ac:dyDescent="0.35">
      <c r="H1039423" s="21"/>
    </row>
    <row r="1039424" spans="8:8" x14ac:dyDescent="0.35">
      <c r="H1039424" s="21"/>
    </row>
    <row r="1039425" spans="8:8" x14ac:dyDescent="0.35">
      <c r="H1039425" s="21"/>
    </row>
    <row r="1039426" spans="8:8" x14ac:dyDescent="0.35">
      <c r="H1039426" s="21"/>
    </row>
    <row r="1039427" spans="8:8" x14ac:dyDescent="0.35">
      <c r="H1039427" s="21"/>
    </row>
    <row r="1039428" spans="8:8" x14ac:dyDescent="0.35">
      <c r="H1039428" s="21"/>
    </row>
    <row r="1039429" spans="8:8" x14ac:dyDescent="0.35">
      <c r="H1039429" s="21"/>
    </row>
    <row r="1039430" spans="8:8" x14ac:dyDescent="0.35">
      <c r="H1039430" s="21"/>
    </row>
    <row r="1039431" spans="8:8" x14ac:dyDescent="0.35">
      <c r="H1039431" s="21"/>
    </row>
    <row r="1039432" spans="8:8" x14ac:dyDescent="0.35">
      <c r="H1039432" s="21"/>
    </row>
    <row r="1039433" spans="8:8" x14ac:dyDescent="0.35">
      <c r="H1039433" s="21"/>
    </row>
    <row r="1039434" spans="8:8" x14ac:dyDescent="0.35">
      <c r="H1039434" s="21"/>
    </row>
    <row r="1039435" spans="8:8" x14ac:dyDescent="0.35">
      <c r="H1039435" s="21"/>
    </row>
    <row r="1039436" spans="8:8" x14ac:dyDescent="0.35">
      <c r="H1039436" s="21"/>
    </row>
    <row r="1039437" spans="8:8" x14ac:dyDescent="0.35">
      <c r="H1039437" s="21"/>
    </row>
    <row r="1039438" spans="8:8" x14ac:dyDescent="0.35">
      <c r="H1039438" s="21"/>
    </row>
    <row r="1039439" spans="8:8" x14ac:dyDescent="0.35">
      <c r="H1039439" s="21"/>
    </row>
    <row r="1039440" spans="8:8" x14ac:dyDescent="0.35">
      <c r="H1039440" s="21"/>
    </row>
    <row r="1039441" spans="8:8" x14ac:dyDescent="0.35">
      <c r="H1039441" s="21"/>
    </row>
    <row r="1039442" spans="8:8" x14ac:dyDescent="0.35">
      <c r="H1039442" s="21"/>
    </row>
    <row r="1039443" spans="8:8" x14ac:dyDescent="0.35">
      <c r="H1039443" s="21"/>
    </row>
    <row r="1039444" spans="8:8" x14ac:dyDescent="0.35">
      <c r="H1039444" s="21"/>
    </row>
    <row r="1039445" spans="8:8" x14ac:dyDescent="0.35">
      <c r="H1039445" s="21"/>
    </row>
    <row r="1039446" spans="8:8" x14ac:dyDescent="0.35">
      <c r="H1039446" s="21"/>
    </row>
    <row r="1039447" spans="8:8" x14ac:dyDescent="0.35">
      <c r="H1039447" s="21"/>
    </row>
    <row r="1039448" spans="8:8" x14ac:dyDescent="0.35">
      <c r="H1039448" s="21"/>
    </row>
    <row r="1039449" spans="8:8" x14ac:dyDescent="0.35">
      <c r="H1039449" s="21"/>
    </row>
    <row r="1039450" spans="8:8" x14ac:dyDescent="0.35">
      <c r="H1039450" s="21"/>
    </row>
    <row r="1039451" spans="8:8" x14ac:dyDescent="0.35">
      <c r="H1039451" s="21"/>
    </row>
    <row r="1039452" spans="8:8" x14ac:dyDescent="0.35">
      <c r="H1039452" s="21"/>
    </row>
    <row r="1039453" spans="8:8" x14ac:dyDescent="0.35">
      <c r="H1039453" s="21"/>
    </row>
    <row r="1039454" spans="8:8" x14ac:dyDescent="0.35">
      <c r="H1039454" s="21"/>
    </row>
    <row r="1039455" spans="8:8" x14ac:dyDescent="0.35">
      <c r="H1039455" s="21"/>
    </row>
    <row r="1039456" spans="8:8" x14ac:dyDescent="0.35">
      <c r="H1039456" s="21"/>
    </row>
    <row r="1039457" spans="8:8" x14ac:dyDescent="0.35">
      <c r="H1039457" s="21"/>
    </row>
    <row r="1039458" spans="8:8" x14ac:dyDescent="0.35">
      <c r="H1039458" s="21"/>
    </row>
    <row r="1039459" spans="8:8" x14ac:dyDescent="0.35">
      <c r="H1039459" s="21"/>
    </row>
    <row r="1039460" spans="8:8" x14ac:dyDescent="0.35">
      <c r="H1039460" s="21"/>
    </row>
    <row r="1039461" spans="8:8" x14ac:dyDescent="0.35">
      <c r="H1039461" s="21"/>
    </row>
    <row r="1039462" spans="8:8" x14ac:dyDescent="0.35">
      <c r="H1039462" s="21"/>
    </row>
    <row r="1039463" spans="8:8" x14ac:dyDescent="0.35">
      <c r="H1039463" s="21"/>
    </row>
    <row r="1039464" spans="8:8" x14ac:dyDescent="0.35">
      <c r="H1039464" s="21"/>
    </row>
    <row r="1039465" spans="8:8" x14ac:dyDescent="0.35">
      <c r="H1039465" s="21"/>
    </row>
    <row r="1039466" spans="8:8" x14ac:dyDescent="0.35">
      <c r="H1039466" s="21"/>
    </row>
    <row r="1039467" spans="8:8" x14ac:dyDescent="0.35">
      <c r="H1039467" s="21"/>
    </row>
    <row r="1039468" spans="8:8" x14ac:dyDescent="0.35">
      <c r="H1039468" s="21"/>
    </row>
    <row r="1039469" spans="8:8" x14ac:dyDescent="0.35">
      <c r="H1039469" s="21"/>
    </row>
    <row r="1039470" spans="8:8" x14ac:dyDescent="0.35">
      <c r="H1039470" s="21"/>
    </row>
    <row r="1039471" spans="8:8" x14ac:dyDescent="0.35">
      <c r="H1039471" s="21"/>
    </row>
    <row r="1039472" spans="8:8" x14ac:dyDescent="0.35">
      <c r="H1039472" s="21"/>
    </row>
    <row r="1039473" spans="8:8" x14ac:dyDescent="0.35">
      <c r="H1039473" s="21"/>
    </row>
    <row r="1039474" spans="8:8" x14ac:dyDescent="0.35">
      <c r="H1039474" s="21"/>
    </row>
    <row r="1039475" spans="8:8" x14ac:dyDescent="0.35">
      <c r="H1039475" s="21"/>
    </row>
    <row r="1039476" spans="8:8" x14ac:dyDescent="0.35">
      <c r="H1039476" s="21"/>
    </row>
    <row r="1039477" spans="8:8" x14ac:dyDescent="0.35">
      <c r="H1039477" s="21"/>
    </row>
    <row r="1039478" spans="8:8" x14ac:dyDescent="0.35">
      <c r="H1039478" s="21"/>
    </row>
    <row r="1039479" spans="8:8" x14ac:dyDescent="0.35">
      <c r="H1039479" s="21"/>
    </row>
    <row r="1039480" spans="8:8" x14ac:dyDescent="0.35">
      <c r="H1039480" s="21"/>
    </row>
    <row r="1039481" spans="8:8" x14ac:dyDescent="0.35">
      <c r="H1039481" s="21"/>
    </row>
    <row r="1039482" spans="8:8" x14ac:dyDescent="0.35">
      <c r="H1039482" s="21"/>
    </row>
    <row r="1039483" spans="8:8" x14ac:dyDescent="0.35">
      <c r="H1039483" s="21"/>
    </row>
    <row r="1039484" spans="8:8" x14ac:dyDescent="0.35">
      <c r="H1039484" s="21"/>
    </row>
    <row r="1039485" spans="8:8" x14ac:dyDescent="0.35">
      <c r="H1039485" s="21"/>
    </row>
    <row r="1039486" spans="8:8" x14ac:dyDescent="0.35">
      <c r="H1039486" s="21"/>
    </row>
    <row r="1039487" spans="8:8" x14ac:dyDescent="0.35">
      <c r="H1039487" s="21"/>
    </row>
    <row r="1039488" spans="8:8" x14ac:dyDescent="0.35">
      <c r="H1039488" s="21"/>
    </row>
    <row r="1039489" spans="8:8" x14ac:dyDescent="0.35">
      <c r="H1039489" s="21"/>
    </row>
    <row r="1039490" spans="8:8" x14ac:dyDescent="0.35">
      <c r="H1039490" s="21"/>
    </row>
    <row r="1039491" spans="8:8" x14ac:dyDescent="0.35">
      <c r="H1039491" s="21"/>
    </row>
    <row r="1039492" spans="8:8" x14ac:dyDescent="0.35">
      <c r="H1039492" s="21"/>
    </row>
    <row r="1039493" spans="8:8" x14ac:dyDescent="0.35">
      <c r="H1039493" s="21"/>
    </row>
    <row r="1039494" spans="8:8" x14ac:dyDescent="0.35">
      <c r="H1039494" s="21"/>
    </row>
    <row r="1039495" spans="8:8" x14ac:dyDescent="0.35">
      <c r="H1039495" s="21"/>
    </row>
    <row r="1039496" spans="8:8" x14ac:dyDescent="0.35">
      <c r="H1039496" s="21"/>
    </row>
    <row r="1039497" spans="8:8" x14ac:dyDescent="0.35">
      <c r="H1039497" s="21"/>
    </row>
    <row r="1039498" spans="8:8" x14ac:dyDescent="0.35">
      <c r="H1039498" s="21"/>
    </row>
    <row r="1039499" spans="8:8" x14ac:dyDescent="0.35">
      <c r="H1039499" s="21"/>
    </row>
    <row r="1039500" spans="8:8" x14ac:dyDescent="0.35">
      <c r="H1039500" s="21"/>
    </row>
    <row r="1039501" spans="8:8" x14ac:dyDescent="0.35">
      <c r="H1039501" s="21"/>
    </row>
    <row r="1039502" spans="8:8" x14ac:dyDescent="0.35">
      <c r="H1039502" s="21"/>
    </row>
    <row r="1039503" spans="8:8" x14ac:dyDescent="0.35">
      <c r="H1039503" s="21"/>
    </row>
    <row r="1039504" spans="8:8" x14ac:dyDescent="0.35">
      <c r="H1039504" s="21"/>
    </row>
    <row r="1039505" spans="8:8" x14ac:dyDescent="0.35">
      <c r="H1039505" s="21"/>
    </row>
    <row r="1039506" spans="8:8" x14ac:dyDescent="0.35">
      <c r="H1039506" s="21"/>
    </row>
    <row r="1039507" spans="8:8" x14ac:dyDescent="0.35">
      <c r="H1039507" s="21"/>
    </row>
    <row r="1039508" spans="8:8" x14ac:dyDescent="0.35">
      <c r="H1039508" s="21"/>
    </row>
    <row r="1039509" spans="8:8" x14ac:dyDescent="0.35">
      <c r="H1039509" s="21"/>
    </row>
    <row r="1039510" spans="8:8" x14ac:dyDescent="0.35">
      <c r="H1039510" s="21"/>
    </row>
    <row r="1039511" spans="8:8" x14ac:dyDescent="0.35">
      <c r="H1039511" s="21"/>
    </row>
    <row r="1039512" spans="8:8" x14ac:dyDescent="0.35">
      <c r="H1039512" s="21"/>
    </row>
    <row r="1039513" spans="8:8" x14ac:dyDescent="0.35">
      <c r="H1039513" s="21"/>
    </row>
    <row r="1039514" spans="8:8" x14ac:dyDescent="0.35">
      <c r="H1039514" s="21"/>
    </row>
    <row r="1039515" spans="8:8" x14ac:dyDescent="0.35">
      <c r="H1039515" s="21"/>
    </row>
    <row r="1039516" spans="8:8" x14ac:dyDescent="0.35">
      <c r="H1039516" s="21"/>
    </row>
    <row r="1039517" spans="8:8" x14ac:dyDescent="0.35">
      <c r="H1039517" s="21"/>
    </row>
    <row r="1039518" spans="8:8" x14ac:dyDescent="0.35">
      <c r="H1039518" s="21"/>
    </row>
    <row r="1039519" spans="8:8" x14ac:dyDescent="0.35">
      <c r="H1039519" s="21"/>
    </row>
    <row r="1039520" spans="8:8" x14ac:dyDescent="0.35">
      <c r="H1039520" s="21"/>
    </row>
    <row r="1039521" spans="8:8" x14ac:dyDescent="0.35">
      <c r="H1039521" s="21"/>
    </row>
    <row r="1039522" spans="8:8" x14ac:dyDescent="0.35">
      <c r="H1039522" s="21"/>
    </row>
    <row r="1039523" spans="8:8" x14ac:dyDescent="0.35">
      <c r="H1039523" s="21"/>
    </row>
    <row r="1039524" spans="8:8" x14ac:dyDescent="0.35">
      <c r="H1039524" s="21"/>
    </row>
    <row r="1039525" spans="8:8" x14ac:dyDescent="0.35">
      <c r="H1039525" s="21"/>
    </row>
    <row r="1039526" spans="8:8" x14ac:dyDescent="0.35">
      <c r="H1039526" s="21"/>
    </row>
    <row r="1039527" spans="8:8" x14ac:dyDescent="0.35">
      <c r="H1039527" s="21"/>
    </row>
    <row r="1039528" spans="8:8" x14ac:dyDescent="0.35">
      <c r="H1039528" s="21"/>
    </row>
    <row r="1039529" spans="8:8" x14ac:dyDescent="0.35">
      <c r="H1039529" s="21"/>
    </row>
    <row r="1039530" spans="8:8" x14ac:dyDescent="0.35">
      <c r="H1039530" s="21"/>
    </row>
    <row r="1039531" spans="8:8" x14ac:dyDescent="0.35">
      <c r="H1039531" s="21"/>
    </row>
    <row r="1039532" spans="8:8" x14ac:dyDescent="0.35">
      <c r="H1039532" s="21"/>
    </row>
    <row r="1039533" spans="8:8" x14ac:dyDescent="0.35">
      <c r="H1039533" s="21"/>
    </row>
    <row r="1039534" spans="8:8" x14ac:dyDescent="0.35">
      <c r="H1039534" s="21"/>
    </row>
    <row r="1039535" spans="8:8" x14ac:dyDescent="0.35">
      <c r="H1039535" s="21"/>
    </row>
    <row r="1039536" spans="8:8" x14ac:dyDescent="0.35">
      <c r="H1039536" s="21"/>
    </row>
    <row r="1039537" spans="8:8" x14ac:dyDescent="0.35">
      <c r="H1039537" s="21"/>
    </row>
    <row r="1039538" spans="8:8" x14ac:dyDescent="0.35">
      <c r="H1039538" s="21"/>
    </row>
    <row r="1039539" spans="8:8" x14ac:dyDescent="0.35">
      <c r="H1039539" s="21"/>
    </row>
    <row r="1039540" spans="8:8" x14ac:dyDescent="0.35">
      <c r="H1039540" s="21"/>
    </row>
    <row r="1039541" spans="8:8" x14ac:dyDescent="0.35">
      <c r="H1039541" s="21"/>
    </row>
    <row r="1039542" spans="8:8" x14ac:dyDescent="0.35">
      <c r="H1039542" s="21"/>
    </row>
    <row r="1039543" spans="8:8" x14ac:dyDescent="0.35">
      <c r="H1039543" s="21"/>
    </row>
    <row r="1039544" spans="8:8" x14ac:dyDescent="0.35">
      <c r="H1039544" s="21"/>
    </row>
    <row r="1039545" spans="8:8" x14ac:dyDescent="0.35">
      <c r="H1039545" s="21"/>
    </row>
    <row r="1039546" spans="8:8" x14ac:dyDescent="0.35">
      <c r="H1039546" s="21"/>
    </row>
    <row r="1039547" spans="8:8" x14ac:dyDescent="0.35">
      <c r="H1039547" s="21"/>
    </row>
    <row r="1039548" spans="8:8" x14ac:dyDescent="0.35">
      <c r="H1039548" s="21"/>
    </row>
    <row r="1039549" spans="8:8" x14ac:dyDescent="0.35">
      <c r="H1039549" s="21"/>
    </row>
    <row r="1039550" spans="8:8" x14ac:dyDescent="0.35">
      <c r="H1039550" s="21"/>
    </row>
    <row r="1039551" spans="8:8" x14ac:dyDescent="0.35">
      <c r="H1039551" s="21"/>
    </row>
    <row r="1039552" spans="8:8" x14ac:dyDescent="0.35">
      <c r="H1039552" s="21"/>
    </row>
    <row r="1039553" spans="8:8" x14ac:dyDescent="0.35">
      <c r="H1039553" s="21"/>
    </row>
    <row r="1039554" spans="8:8" x14ac:dyDescent="0.35">
      <c r="H1039554" s="21"/>
    </row>
    <row r="1039555" spans="8:8" x14ac:dyDescent="0.35">
      <c r="H1039555" s="21"/>
    </row>
    <row r="1039556" spans="8:8" x14ac:dyDescent="0.35">
      <c r="H1039556" s="21"/>
    </row>
    <row r="1039557" spans="8:8" x14ac:dyDescent="0.35">
      <c r="H1039557" s="21"/>
    </row>
    <row r="1039558" spans="8:8" x14ac:dyDescent="0.35">
      <c r="H1039558" s="21"/>
    </row>
    <row r="1039559" spans="8:8" x14ac:dyDescent="0.35">
      <c r="H1039559" s="21"/>
    </row>
    <row r="1039560" spans="8:8" x14ac:dyDescent="0.35">
      <c r="H1039560" s="21"/>
    </row>
    <row r="1039561" spans="8:8" x14ac:dyDescent="0.35">
      <c r="H1039561" s="21"/>
    </row>
    <row r="1039562" spans="8:8" x14ac:dyDescent="0.35">
      <c r="H1039562" s="21"/>
    </row>
    <row r="1039563" spans="8:8" x14ac:dyDescent="0.35">
      <c r="H1039563" s="21"/>
    </row>
    <row r="1039564" spans="8:8" x14ac:dyDescent="0.35">
      <c r="H1039564" s="21"/>
    </row>
    <row r="1039565" spans="8:8" x14ac:dyDescent="0.35">
      <c r="H1039565" s="21"/>
    </row>
    <row r="1039566" spans="8:8" x14ac:dyDescent="0.35">
      <c r="H1039566" s="21"/>
    </row>
    <row r="1039567" spans="8:8" x14ac:dyDescent="0.35">
      <c r="H1039567" s="21"/>
    </row>
    <row r="1039568" spans="8:8" x14ac:dyDescent="0.35">
      <c r="H1039568" s="21"/>
    </row>
    <row r="1039569" spans="8:8" x14ac:dyDescent="0.35">
      <c r="H1039569" s="21"/>
    </row>
    <row r="1039570" spans="8:8" x14ac:dyDescent="0.35">
      <c r="H1039570" s="21"/>
    </row>
    <row r="1039571" spans="8:8" x14ac:dyDescent="0.35">
      <c r="H1039571" s="21"/>
    </row>
    <row r="1039572" spans="8:8" x14ac:dyDescent="0.35">
      <c r="H1039572" s="21"/>
    </row>
    <row r="1039573" spans="8:8" x14ac:dyDescent="0.35">
      <c r="H1039573" s="21"/>
    </row>
    <row r="1039574" spans="8:8" x14ac:dyDescent="0.35">
      <c r="H1039574" s="21"/>
    </row>
    <row r="1039575" spans="8:8" x14ac:dyDescent="0.35">
      <c r="H1039575" s="21"/>
    </row>
    <row r="1039576" spans="8:8" x14ac:dyDescent="0.35">
      <c r="H1039576" s="21"/>
    </row>
    <row r="1039577" spans="8:8" x14ac:dyDescent="0.35">
      <c r="H1039577" s="21"/>
    </row>
    <row r="1039578" spans="8:8" x14ac:dyDescent="0.35">
      <c r="H1039578" s="21"/>
    </row>
    <row r="1039579" spans="8:8" x14ac:dyDescent="0.35">
      <c r="H1039579" s="21"/>
    </row>
    <row r="1039580" spans="8:8" x14ac:dyDescent="0.35">
      <c r="H1039580" s="21"/>
    </row>
    <row r="1039581" spans="8:8" x14ac:dyDescent="0.35">
      <c r="H1039581" s="21"/>
    </row>
    <row r="1039582" spans="8:8" x14ac:dyDescent="0.35">
      <c r="H1039582" s="21"/>
    </row>
    <row r="1039583" spans="8:8" x14ac:dyDescent="0.35">
      <c r="H1039583" s="21"/>
    </row>
    <row r="1039584" spans="8:8" x14ac:dyDescent="0.35">
      <c r="H1039584" s="21"/>
    </row>
    <row r="1039585" spans="8:8" x14ac:dyDescent="0.35">
      <c r="H1039585" s="21"/>
    </row>
    <row r="1039586" spans="8:8" x14ac:dyDescent="0.35">
      <c r="H1039586" s="21"/>
    </row>
    <row r="1039587" spans="8:8" x14ac:dyDescent="0.35">
      <c r="H1039587" s="21"/>
    </row>
    <row r="1039588" spans="8:8" x14ac:dyDescent="0.35">
      <c r="H1039588" s="21"/>
    </row>
    <row r="1039589" spans="8:8" x14ac:dyDescent="0.35">
      <c r="H1039589" s="21"/>
    </row>
    <row r="1039590" spans="8:8" x14ac:dyDescent="0.35">
      <c r="H1039590" s="21"/>
    </row>
    <row r="1039591" spans="8:8" x14ac:dyDescent="0.35">
      <c r="H1039591" s="21"/>
    </row>
    <row r="1039592" spans="8:8" x14ac:dyDescent="0.35">
      <c r="H1039592" s="21"/>
    </row>
    <row r="1039593" spans="8:8" x14ac:dyDescent="0.35">
      <c r="H1039593" s="21"/>
    </row>
    <row r="1039594" spans="8:8" x14ac:dyDescent="0.35">
      <c r="H1039594" s="21"/>
    </row>
    <row r="1039595" spans="8:8" x14ac:dyDescent="0.35">
      <c r="H1039595" s="21"/>
    </row>
    <row r="1039596" spans="8:8" x14ac:dyDescent="0.35">
      <c r="H1039596" s="21"/>
    </row>
    <row r="1039597" spans="8:8" x14ac:dyDescent="0.35">
      <c r="H1039597" s="21"/>
    </row>
    <row r="1039598" spans="8:8" x14ac:dyDescent="0.35">
      <c r="H1039598" s="21"/>
    </row>
    <row r="1039599" spans="8:8" x14ac:dyDescent="0.35">
      <c r="H1039599" s="21"/>
    </row>
    <row r="1039600" spans="8:8" x14ac:dyDescent="0.35">
      <c r="H1039600" s="21"/>
    </row>
    <row r="1039601" spans="8:8" x14ac:dyDescent="0.35">
      <c r="H1039601" s="21"/>
    </row>
    <row r="1039602" spans="8:8" x14ac:dyDescent="0.35">
      <c r="H1039602" s="21"/>
    </row>
    <row r="1039603" spans="8:8" x14ac:dyDescent="0.35">
      <c r="H1039603" s="21"/>
    </row>
    <row r="1039604" spans="8:8" x14ac:dyDescent="0.35">
      <c r="H1039604" s="21"/>
    </row>
    <row r="1039605" spans="8:8" x14ac:dyDescent="0.35">
      <c r="H1039605" s="21"/>
    </row>
    <row r="1039606" spans="8:8" x14ac:dyDescent="0.35">
      <c r="H1039606" s="21"/>
    </row>
    <row r="1039607" spans="8:8" x14ac:dyDescent="0.35">
      <c r="H1039607" s="21"/>
    </row>
    <row r="1039608" spans="8:8" x14ac:dyDescent="0.35">
      <c r="H1039608" s="21"/>
    </row>
    <row r="1039609" spans="8:8" x14ac:dyDescent="0.35">
      <c r="H1039609" s="21"/>
    </row>
    <row r="1039610" spans="8:8" x14ac:dyDescent="0.35">
      <c r="H1039610" s="21"/>
    </row>
    <row r="1039611" spans="8:8" x14ac:dyDescent="0.35">
      <c r="H1039611" s="21"/>
    </row>
    <row r="1039612" spans="8:8" x14ac:dyDescent="0.35">
      <c r="H1039612" s="21"/>
    </row>
    <row r="1039613" spans="8:8" x14ac:dyDescent="0.35">
      <c r="H1039613" s="21"/>
    </row>
    <row r="1039614" spans="8:8" x14ac:dyDescent="0.35">
      <c r="H1039614" s="21"/>
    </row>
    <row r="1039615" spans="8:8" x14ac:dyDescent="0.35">
      <c r="H1039615" s="21"/>
    </row>
    <row r="1039616" spans="8:8" x14ac:dyDescent="0.35">
      <c r="H1039616" s="21"/>
    </row>
    <row r="1039617" spans="8:8" x14ac:dyDescent="0.35">
      <c r="H1039617" s="21"/>
    </row>
    <row r="1039618" spans="8:8" x14ac:dyDescent="0.35">
      <c r="H1039618" s="21"/>
    </row>
    <row r="1039619" spans="8:8" x14ac:dyDescent="0.35">
      <c r="H1039619" s="21"/>
    </row>
    <row r="1039620" spans="8:8" x14ac:dyDescent="0.35">
      <c r="H1039620" s="21"/>
    </row>
    <row r="1039621" spans="8:8" x14ac:dyDescent="0.35">
      <c r="H1039621" s="21"/>
    </row>
    <row r="1039622" spans="8:8" x14ac:dyDescent="0.35">
      <c r="H1039622" s="21"/>
    </row>
    <row r="1039623" spans="8:8" x14ac:dyDescent="0.35">
      <c r="H1039623" s="21"/>
    </row>
    <row r="1039624" spans="8:8" x14ac:dyDescent="0.35">
      <c r="H1039624" s="21"/>
    </row>
    <row r="1039625" spans="8:8" x14ac:dyDescent="0.35">
      <c r="H1039625" s="21"/>
    </row>
    <row r="1039626" spans="8:8" x14ac:dyDescent="0.35">
      <c r="H1039626" s="21"/>
    </row>
    <row r="1039627" spans="8:8" x14ac:dyDescent="0.35">
      <c r="H1039627" s="21"/>
    </row>
    <row r="1039628" spans="8:8" x14ac:dyDescent="0.35">
      <c r="H1039628" s="21"/>
    </row>
    <row r="1039629" spans="8:8" x14ac:dyDescent="0.35">
      <c r="H1039629" s="21"/>
    </row>
    <row r="1039630" spans="8:8" x14ac:dyDescent="0.35">
      <c r="H1039630" s="21"/>
    </row>
    <row r="1039631" spans="8:8" x14ac:dyDescent="0.35">
      <c r="H1039631" s="21"/>
    </row>
    <row r="1039632" spans="8:8" x14ac:dyDescent="0.35">
      <c r="H1039632" s="21"/>
    </row>
    <row r="1039633" spans="8:8" x14ac:dyDescent="0.35">
      <c r="H1039633" s="21"/>
    </row>
    <row r="1039634" spans="8:8" x14ac:dyDescent="0.35">
      <c r="H1039634" s="21"/>
    </row>
    <row r="1039635" spans="8:8" x14ac:dyDescent="0.35">
      <c r="H1039635" s="21"/>
    </row>
    <row r="1039636" spans="8:8" x14ac:dyDescent="0.35">
      <c r="H1039636" s="21"/>
    </row>
    <row r="1039637" spans="8:8" x14ac:dyDescent="0.35">
      <c r="H1039637" s="21"/>
    </row>
    <row r="1039638" spans="8:8" x14ac:dyDescent="0.35">
      <c r="H1039638" s="21"/>
    </row>
    <row r="1039639" spans="8:8" x14ac:dyDescent="0.35">
      <c r="H1039639" s="21"/>
    </row>
    <row r="1039640" spans="8:8" x14ac:dyDescent="0.35">
      <c r="H1039640" s="21"/>
    </row>
    <row r="1039641" spans="8:8" x14ac:dyDescent="0.35">
      <c r="H1039641" s="21"/>
    </row>
    <row r="1039642" spans="8:8" x14ac:dyDescent="0.35">
      <c r="H1039642" s="21"/>
    </row>
    <row r="1039643" spans="8:8" x14ac:dyDescent="0.35">
      <c r="H1039643" s="21"/>
    </row>
    <row r="1039644" spans="8:8" x14ac:dyDescent="0.35">
      <c r="H1039644" s="21"/>
    </row>
    <row r="1039645" spans="8:8" x14ac:dyDescent="0.35">
      <c r="H1039645" s="21"/>
    </row>
    <row r="1039646" spans="8:8" x14ac:dyDescent="0.35">
      <c r="H1039646" s="21"/>
    </row>
    <row r="1039647" spans="8:8" x14ac:dyDescent="0.35">
      <c r="H1039647" s="21"/>
    </row>
    <row r="1039648" spans="8:8" x14ac:dyDescent="0.35">
      <c r="H1039648" s="21"/>
    </row>
    <row r="1039649" spans="8:8" x14ac:dyDescent="0.35">
      <c r="H1039649" s="21"/>
    </row>
    <row r="1039650" spans="8:8" x14ac:dyDescent="0.35">
      <c r="H1039650" s="21"/>
    </row>
    <row r="1039651" spans="8:8" x14ac:dyDescent="0.35">
      <c r="H1039651" s="21"/>
    </row>
    <row r="1039652" spans="8:8" x14ac:dyDescent="0.35">
      <c r="H1039652" s="21"/>
    </row>
    <row r="1039653" spans="8:8" x14ac:dyDescent="0.35">
      <c r="H1039653" s="21"/>
    </row>
    <row r="1039654" spans="8:8" x14ac:dyDescent="0.35">
      <c r="H1039654" s="21"/>
    </row>
    <row r="1039655" spans="8:8" x14ac:dyDescent="0.35">
      <c r="H1039655" s="21"/>
    </row>
    <row r="1039656" spans="8:8" x14ac:dyDescent="0.35">
      <c r="H1039656" s="21"/>
    </row>
    <row r="1039657" spans="8:8" x14ac:dyDescent="0.35">
      <c r="H1039657" s="21"/>
    </row>
    <row r="1039658" spans="8:8" x14ac:dyDescent="0.35">
      <c r="H1039658" s="21"/>
    </row>
    <row r="1039659" spans="8:8" x14ac:dyDescent="0.35">
      <c r="H1039659" s="21"/>
    </row>
    <row r="1039660" spans="8:8" x14ac:dyDescent="0.35">
      <c r="H1039660" s="21"/>
    </row>
    <row r="1039661" spans="8:8" x14ac:dyDescent="0.35">
      <c r="H1039661" s="21"/>
    </row>
    <row r="1039662" spans="8:8" x14ac:dyDescent="0.35">
      <c r="H1039662" s="21"/>
    </row>
    <row r="1039663" spans="8:8" x14ac:dyDescent="0.35">
      <c r="H1039663" s="21"/>
    </row>
    <row r="1039664" spans="8:8" x14ac:dyDescent="0.35">
      <c r="H1039664" s="21"/>
    </row>
    <row r="1039665" spans="8:8" x14ac:dyDescent="0.35">
      <c r="H1039665" s="21"/>
    </row>
    <row r="1039666" spans="8:8" x14ac:dyDescent="0.35">
      <c r="H1039666" s="21"/>
    </row>
    <row r="1039667" spans="8:8" x14ac:dyDescent="0.35">
      <c r="H1039667" s="21"/>
    </row>
    <row r="1039668" spans="8:8" x14ac:dyDescent="0.35">
      <c r="H1039668" s="21"/>
    </row>
    <row r="1039669" spans="8:8" x14ac:dyDescent="0.35">
      <c r="H1039669" s="21"/>
    </row>
    <row r="1039670" spans="8:8" x14ac:dyDescent="0.35">
      <c r="H1039670" s="21"/>
    </row>
    <row r="1039671" spans="8:8" x14ac:dyDescent="0.35">
      <c r="H1039671" s="21"/>
    </row>
    <row r="1039672" spans="8:8" x14ac:dyDescent="0.35">
      <c r="H1039672" s="21"/>
    </row>
    <row r="1039673" spans="8:8" x14ac:dyDescent="0.35">
      <c r="H1039673" s="21"/>
    </row>
    <row r="1039674" spans="8:8" x14ac:dyDescent="0.35">
      <c r="H1039674" s="21"/>
    </row>
    <row r="1039675" spans="8:8" x14ac:dyDescent="0.35">
      <c r="H1039675" s="21"/>
    </row>
    <row r="1039676" spans="8:8" x14ac:dyDescent="0.35">
      <c r="H1039676" s="21"/>
    </row>
    <row r="1039677" spans="8:8" x14ac:dyDescent="0.35">
      <c r="H1039677" s="21"/>
    </row>
    <row r="1039678" spans="8:8" x14ac:dyDescent="0.35">
      <c r="H1039678" s="21"/>
    </row>
    <row r="1039679" spans="8:8" x14ac:dyDescent="0.35">
      <c r="H1039679" s="21"/>
    </row>
    <row r="1039680" spans="8:8" x14ac:dyDescent="0.35">
      <c r="H1039680" s="21"/>
    </row>
    <row r="1039681" spans="8:8" x14ac:dyDescent="0.35">
      <c r="H1039681" s="21"/>
    </row>
    <row r="1039682" spans="8:8" x14ac:dyDescent="0.35">
      <c r="H1039682" s="21"/>
    </row>
    <row r="1039683" spans="8:8" x14ac:dyDescent="0.35">
      <c r="H1039683" s="21"/>
    </row>
    <row r="1039684" spans="8:8" x14ac:dyDescent="0.35">
      <c r="H1039684" s="21"/>
    </row>
    <row r="1039685" spans="8:8" x14ac:dyDescent="0.35">
      <c r="H1039685" s="21"/>
    </row>
    <row r="1039686" spans="8:8" x14ac:dyDescent="0.35">
      <c r="H1039686" s="21"/>
    </row>
    <row r="1039687" spans="8:8" x14ac:dyDescent="0.35">
      <c r="H1039687" s="21"/>
    </row>
    <row r="1039688" spans="8:8" x14ac:dyDescent="0.35">
      <c r="H1039688" s="21"/>
    </row>
    <row r="1039689" spans="8:8" x14ac:dyDescent="0.35">
      <c r="H1039689" s="21"/>
    </row>
    <row r="1039690" spans="8:8" x14ac:dyDescent="0.35">
      <c r="H1039690" s="21"/>
    </row>
    <row r="1039691" spans="8:8" x14ac:dyDescent="0.35">
      <c r="H1039691" s="21"/>
    </row>
    <row r="1039692" spans="8:8" x14ac:dyDescent="0.35">
      <c r="H1039692" s="21"/>
    </row>
    <row r="1039693" spans="8:8" x14ac:dyDescent="0.35">
      <c r="H1039693" s="21"/>
    </row>
    <row r="1039694" spans="8:8" x14ac:dyDescent="0.35">
      <c r="H1039694" s="21"/>
    </row>
    <row r="1039695" spans="8:8" x14ac:dyDescent="0.35">
      <c r="H1039695" s="21"/>
    </row>
    <row r="1039696" spans="8:8" x14ac:dyDescent="0.35">
      <c r="H1039696" s="21"/>
    </row>
    <row r="1039697" spans="8:8" x14ac:dyDescent="0.35">
      <c r="H1039697" s="21"/>
    </row>
    <row r="1039698" spans="8:8" x14ac:dyDescent="0.35">
      <c r="H1039698" s="21"/>
    </row>
    <row r="1039699" spans="8:8" x14ac:dyDescent="0.35">
      <c r="H1039699" s="21"/>
    </row>
    <row r="1039700" spans="8:8" x14ac:dyDescent="0.35">
      <c r="H1039700" s="21"/>
    </row>
    <row r="1039701" spans="8:8" x14ac:dyDescent="0.35">
      <c r="H1039701" s="21"/>
    </row>
    <row r="1039702" spans="8:8" x14ac:dyDescent="0.35">
      <c r="H1039702" s="21"/>
    </row>
    <row r="1039703" spans="8:8" x14ac:dyDescent="0.35">
      <c r="H1039703" s="21"/>
    </row>
    <row r="1039704" spans="8:8" x14ac:dyDescent="0.35">
      <c r="H1039704" s="21"/>
    </row>
    <row r="1039705" spans="8:8" x14ac:dyDescent="0.35">
      <c r="H1039705" s="21"/>
    </row>
    <row r="1039706" spans="8:8" x14ac:dyDescent="0.35">
      <c r="H1039706" s="21"/>
    </row>
    <row r="1039707" spans="8:8" x14ac:dyDescent="0.35">
      <c r="H1039707" s="21"/>
    </row>
    <row r="1039708" spans="8:8" x14ac:dyDescent="0.35">
      <c r="H1039708" s="21"/>
    </row>
    <row r="1039709" spans="8:8" x14ac:dyDescent="0.35">
      <c r="H1039709" s="21"/>
    </row>
    <row r="1039710" spans="8:8" x14ac:dyDescent="0.35">
      <c r="H1039710" s="21"/>
    </row>
    <row r="1039711" spans="8:8" x14ac:dyDescent="0.35">
      <c r="H1039711" s="21"/>
    </row>
    <row r="1039712" spans="8:8" x14ac:dyDescent="0.35">
      <c r="H1039712" s="21"/>
    </row>
    <row r="1039713" spans="8:8" x14ac:dyDescent="0.35">
      <c r="H1039713" s="21"/>
    </row>
    <row r="1039714" spans="8:8" x14ac:dyDescent="0.35">
      <c r="H1039714" s="21"/>
    </row>
    <row r="1039715" spans="8:8" x14ac:dyDescent="0.35">
      <c r="H1039715" s="21"/>
    </row>
    <row r="1039716" spans="8:8" x14ac:dyDescent="0.35">
      <c r="H1039716" s="21"/>
    </row>
    <row r="1039717" spans="8:8" x14ac:dyDescent="0.35">
      <c r="H1039717" s="21"/>
    </row>
    <row r="1039718" spans="8:8" x14ac:dyDescent="0.35">
      <c r="H1039718" s="21"/>
    </row>
    <row r="1039719" spans="8:8" x14ac:dyDescent="0.35">
      <c r="H1039719" s="21"/>
    </row>
    <row r="1039720" spans="8:8" x14ac:dyDescent="0.35">
      <c r="H1039720" s="21"/>
    </row>
    <row r="1039721" spans="8:8" x14ac:dyDescent="0.35">
      <c r="H1039721" s="21"/>
    </row>
    <row r="1039722" spans="8:8" x14ac:dyDescent="0.35">
      <c r="H1039722" s="21"/>
    </row>
    <row r="1039723" spans="8:8" x14ac:dyDescent="0.35">
      <c r="H1039723" s="21"/>
    </row>
    <row r="1039724" spans="8:8" x14ac:dyDescent="0.35">
      <c r="H1039724" s="21"/>
    </row>
    <row r="1039725" spans="8:8" x14ac:dyDescent="0.35">
      <c r="H1039725" s="21"/>
    </row>
    <row r="1039726" spans="8:8" x14ac:dyDescent="0.35">
      <c r="H1039726" s="21"/>
    </row>
    <row r="1039727" spans="8:8" x14ac:dyDescent="0.35">
      <c r="H1039727" s="21"/>
    </row>
    <row r="1039728" spans="8:8" x14ac:dyDescent="0.35">
      <c r="H1039728" s="21"/>
    </row>
    <row r="1039729" spans="8:8" x14ac:dyDescent="0.35">
      <c r="H1039729" s="21"/>
    </row>
    <row r="1039730" spans="8:8" x14ac:dyDescent="0.35">
      <c r="H1039730" s="21"/>
    </row>
    <row r="1039731" spans="8:8" x14ac:dyDescent="0.35">
      <c r="H1039731" s="21"/>
    </row>
    <row r="1039732" spans="8:8" x14ac:dyDescent="0.35">
      <c r="H1039732" s="21"/>
    </row>
    <row r="1039733" spans="8:8" x14ac:dyDescent="0.35">
      <c r="H1039733" s="21"/>
    </row>
    <row r="1039734" spans="8:8" x14ac:dyDescent="0.35">
      <c r="H1039734" s="21"/>
    </row>
    <row r="1039735" spans="8:8" x14ac:dyDescent="0.35">
      <c r="H1039735" s="21"/>
    </row>
    <row r="1039736" spans="8:8" x14ac:dyDescent="0.35">
      <c r="H1039736" s="21"/>
    </row>
    <row r="1039737" spans="8:8" x14ac:dyDescent="0.35">
      <c r="H1039737" s="21"/>
    </row>
    <row r="1039738" spans="8:8" x14ac:dyDescent="0.35">
      <c r="H1039738" s="21"/>
    </row>
    <row r="1039739" spans="8:8" x14ac:dyDescent="0.35">
      <c r="H1039739" s="21"/>
    </row>
    <row r="1039740" spans="8:8" x14ac:dyDescent="0.35">
      <c r="H1039740" s="21"/>
    </row>
    <row r="1039741" spans="8:8" x14ac:dyDescent="0.35">
      <c r="H1039741" s="21"/>
    </row>
    <row r="1039742" spans="8:8" x14ac:dyDescent="0.35">
      <c r="H1039742" s="21"/>
    </row>
    <row r="1039743" spans="8:8" x14ac:dyDescent="0.35">
      <c r="H1039743" s="21"/>
    </row>
    <row r="1039744" spans="8:8" x14ac:dyDescent="0.35">
      <c r="H1039744" s="21"/>
    </row>
    <row r="1039745" spans="8:8" x14ac:dyDescent="0.35">
      <c r="H1039745" s="21"/>
    </row>
    <row r="1039746" spans="8:8" x14ac:dyDescent="0.35">
      <c r="H1039746" s="21"/>
    </row>
    <row r="1039747" spans="8:8" x14ac:dyDescent="0.35">
      <c r="H1039747" s="21"/>
    </row>
    <row r="1039748" spans="8:8" x14ac:dyDescent="0.35">
      <c r="H1039748" s="21"/>
    </row>
    <row r="1039749" spans="8:8" x14ac:dyDescent="0.35">
      <c r="H1039749" s="21"/>
    </row>
    <row r="1039750" spans="8:8" x14ac:dyDescent="0.35">
      <c r="H1039750" s="21"/>
    </row>
    <row r="1039751" spans="8:8" x14ac:dyDescent="0.35">
      <c r="H1039751" s="21"/>
    </row>
    <row r="1039752" spans="8:8" x14ac:dyDescent="0.35">
      <c r="H1039752" s="21"/>
    </row>
    <row r="1039753" spans="8:8" x14ac:dyDescent="0.35">
      <c r="H1039753" s="21"/>
    </row>
    <row r="1039754" spans="8:8" x14ac:dyDescent="0.35">
      <c r="H1039754" s="21"/>
    </row>
    <row r="1039755" spans="8:8" x14ac:dyDescent="0.35">
      <c r="H1039755" s="21"/>
    </row>
    <row r="1039756" spans="8:8" x14ac:dyDescent="0.35">
      <c r="H1039756" s="21"/>
    </row>
    <row r="1039757" spans="8:8" x14ac:dyDescent="0.35">
      <c r="H1039757" s="21"/>
    </row>
    <row r="1039758" spans="8:8" x14ac:dyDescent="0.35">
      <c r="H1039758" s="21"/>
    </row>
    <row r="1039759" spans="8:8" x14ac:dyDescent="0.35">
      <c r="H1039759" s="21"/>
    </row>
    <row r="1039760" spans="8:8" x14ac:dyDescent="0.35">
      <c r="H1039760" s="21"/>
    </row>
    <row r="1039761" spans="8:8" x14ac:dyDescent="0.35">
      <c r="H1039761" s="21"/>
    </row>
    <row r="1039762" spans="8:8" x14ac:dyDescent="0.35">
      <c r="H1039762" s="21"/>
    </row>
    <row r="1039763" spans="8:8" x14ac:dyDescent="0.35">
      <c r="H1039763" s="21"/>
    </row>
    <row r="1039764" spans="8:8" x14ac:dyDescent="0.35">
      <c r="H1039764" s="21"/>
    </row>
    <row r="1039765" spans="8:8" x14ac:dyDescent="0.35">
      <c r="H1039765" s="21"/>
    </row>
    <row r="1039766" spans="8:8" x14ac:dyDescent="0.35">
      <c r="H1039766" s="21"/>
    </row>
    <row r="1039767" spans="8:8" x14ac:dyDescent="0.35">
      <c r="H1039767" s="21"/>
    </row>
    <row r="1039768" spans="8:8" x14ac:dyDescent="0.35">
      <c r="H1039768" s="21"/>
    </row>
    <row r="1039769" spans="8:8" x14ac:dyDescent="0.35">
      <c r="H1039769" s="21"/>
    </row>
    <row r="1039770" spans="8:8" x14ac:dyDescent="0.35">
      <c r="H1039770" s="21"/>
    </row>
    <row r="1039771" spans="8:8" x14ac:dyDescent="0.35">
      <c r="H1039771" s="21"/>
    </row>
    <row r="1039772" spans="8:8" x14ac:dyDescent="0.35">
      <c r="H1039772" s="21"/>
    </row>
    <row r="1039773" spans="8:8" x14ac:dyDescent="0.35">
      <c r="H1039773" s="21"/>
    </row>
    <row r="1039774" spans="8:8" x14ac:dyDescent="0.35">
      <c r="H1039774" s="21"/>
    </row>
    <row r="1039775" spans="8:8" x14ac:dyDescent="0.35">
      <c r="H1039775" s="21"/>
    </row>
    <row r="1039776" spans="8:8" x14ac:dyDescent="0.35">
      <c r="H1039776" s="21"/>
    </row>
    <row r="1039777" spans="8:8" x14ac:dyDescent="0.35">
      <c r="H1039777" s="21"/>
    </row>
    <row r="1039778" spans="8:8" x14ac:dyDescent="0.35">
      <c r="H1039778" s="21"/>
    </row>
    <row r="1039779" spans="8:8" x14ac:dyDescent="0.35">
      <c r="H1039779" s="21"/>
    </row>
    <row r="1039780" spans="8:8" x14ac:dyDescent="0.35">
      <c r="H1039780" s="21"/>
    </row>
    <row r="1039781" spans="8:8" x14ac:dyDescent="0.35">
      <c r="H1039781" s="21"/>
    </row>
    <row r="1039782" spans="8:8" x14ac:dyDescent="0.35">
      <c r="H1039782" s="21"/>
    </row>
    <row r="1039783" spans="8:8" x14ac:dyDescent="0.35">
      <c r="H1039783" s="21"/>
    </row>
    <row r="1039784" spans="8:8" x14ac:dyDescent="0.35">
      <c r="H1039784" s="21"/>
    </row>
    <row r="1039785" spans="8:8" x14ac:dyDescent="0.35">
      <c r="H1039785" s="21"/>
    </row>
    <row r="1039786" spans="8:8" x14ac:dyDescent="0.35">
      <c r="H1039786" s="21"/>
    </row>
    <row r="1039787" spans="8:8" x14ac:dyDescent="0.35">
      <c r="H1039787" s="21"/>
    </row>
    <row r="1039788" spans="8:8" x14ac:dyDescent="0.35">
      <c r="H1039788" s="21"/>
    </row>
    <row r="1039789" spans="8:8" x14ac:dyDescent="0.35">
      <c r="H1039789" s="21"/>
    </row>
    <row r="1039790" spans="8:8" x14ac:dyDescent="0.35">
      <c r="H1039790" s="21"/>
    </row>
    <row r="1039791" spans="8:8" x14ac:dyDescent="0.35">
      <c r="H1039791" s="21"/>
    </row>
    <row r="1039792" spans="8:8" x14ac:dyDescent="0.35">
      <c r="H1039792" s="21"/>
    </row>
    <row r="1039793" spans="8:8" x14ac:dyDescent="0.35">
      <c r="H1039793" s="21"/>
    </row>
    <row r="1039794" spans="8:8" x14ac:dyDescent="0.35">
      <c r="H1039794" s="21"/>
    </row>
    <row r="1039795" spans="8:8" x14ac:dyDescent="0.35">
      <c r="H1039795" s="21"/>
    </row>
    <row r="1039796" spans="8:8" x14ac:dyDescent="0.35">
      <c r="H1039796" s="21"/>
    </row>
    <row r="1039797" spans="8:8" x14ac:dyDescent="0.35">
      <c r="H1039797" s="21"/>
    </row>
    <row r="1039798" spans="8:8" x14ac:dyDescent="0.35">
      <c r="H1039798" s="21"/>
    </row>
    <row r="1039799" spans="8:8" x14ac:dyDescent="0.35">
      <c r="H1039799" s="21"/>
    </row>
    <row r="1039800" spans="8:8" x14ac:dyDescent="0.35">
      <c r="H1039800" s="21"/>
    </row>
    <row r="1039801" spans="8:8" x14ac:dyDescent="0.35">
      <c r="H1039801" s="21"/>
    </row>
    <row r="1039802" spans="8:8" x14ac:dyDescent="0.35">
      <c r="H1039802" s="21"/>
    </row>
    <row r="1039803" spans="8:8" x14ac:dyDescent="0.35">
      <c r="H1039803" s="21"/>
    </row>
    <row r="1039804" spans="8:8" x14ac:dyDescent="0.35">
      <c r="H1039804" s="21"/>
    </row>
    <row r="1039805" spans="8:8" x14ac:dyDescent="0.35">
      <c r="H1039805" s="21"/>
    </row>
    <row r="1039806" spans="8:8" x14ac:dyDescent="0.35">
      <c r="H1039806" s="21"/>
    </row>
    <row r="1039807" spans="8:8" x14ac:dyDescent="0.35">
      <c r="H1039807" s="21"/>
    </row>
    <row r="1039808" spans="8:8" x14ac:dyDescent="0.35">
      <c r="H1039808" s="21"/>
    </row>
    <row r="1039809" spans="8:8" x14ac:dyDescent="0.35">
      <c r="H1039809" s="21"/>
    </row>
    <row r="1039810" spans="8:8" x14ac:dyDescent="0.35">
      <c r="H1039810" s="21"/>
    </row>
    <row r="1039811" spans="8:8" x14ac:dyDescent="0.35">
      <c r="H1039811" s="21"/>
    </row>
    <row r="1039812" spans="8:8" x14ac:dyDescent="0.35">
      <c r="H1039812" s="21"/>
    </row>
    <row r="1039813" spans="8:8" x14ac:dyDescent="0.35">
      <c r="H1039813" s="21"/>
    </row>
    <row r="1039814" spans="8:8" x14ac:dyDescent="0.35">
      <c r="H1039814" s="21"/>
    </row>
    <row r="1039815" spans="8:8" x14ac:dyDescent="0.35">
      <c r="H1039815" s="21"/>
    </row>
    <row r="1039816" spans="8:8" x14ac:dyDescent="0.35">
      <c r="H1039816" s="21"/>
    </row>
    <row r="1039817" spans="8:8" x14ac:dyDescent="0.35">
      <c r="H1039817" s="21"/>
    </row>
    <row r="1039818" spans="8:8" x14ac:dyDescent="0.35">
      <c r="H1039818" s="21"/>
    </row>
    <row r="1039819" spans="8:8" x14ac:dyDescent="0.35">
      <c r="H1039819" s="21"/>
    </row>
    <row r="1039820" spans="8:8" x14ac:dyDescent="0.35">
      <c r="H1039820" s="21"/>
    </row>
    <row r="1039821" spans="8:8" x14ac:dyDescent="0.35">
      <c r="H1039821" s="21"/>
    </row>
    <row r="1039822" spans="8:8" x14ac:dyDescent="0.35">
      <c r="H1039822" s="21"/>
    </row>
    <row r="1039823" spans="8:8" x14ac:dyDescent="0.35">
      <c r="H1039823" s="21"/>
    </row>
    <row r="1039824" spans="8:8" x14ac:dyDescent="0.35">
      <c r="H1039824" s="21"/>
    </row>
    <row r="1039825" spans="8:8" x14ac:dyDescent="0.35">
      <c r="H1039825" s="21"/>
    </row>
    <row r="1039826" spans="8:8" x14ac:dyDescent="0.35">
      <c r="H1039826" s="21"/>
    </row>
    <row r="1039827" spans="8:8" x14ac:dyDescent="0.35">
      <c r="H1039827" s="21"/>
    </row>
    <row r="1039828" spans="8:8" x14ac:dyDescent="0.35">
      <c r="H1039828" s="21"/>
    </row>
    <row r="1039829" spans="8:8" x14ac:dyDescent="0.35">
      <c r="H1039829" s="21"/>
    </row>
    <row r="1039830" spans="8:8" x14ac:dyDescent="0.35">
      <c r="H1039830" s="21"/>
    </row>
    <row r="1039831" spans="8:8" x14ac:dyDescent="0.35">
      <c r="H1039831" s="21"/>
    </row>
    <row r="1039832" spans="8:8" x14ac:dyDescent="0.35">
      <c r="H1039832" s="21"/>
    </row>
    <row r="1039833" spans="8:8" x14ac:dyDescent="0.35">
      <c r="H1039833" s="21"/>
    </row>
    <row r="1039834" spans="8:8" x14ac:dyDescent="0.35">
      <c r="H1039834" s="21"/>
    </row>
    <row r="1039835" spans="8:8" x14ac:dyDescent="0.35">
      <c r="H1039835" s="21"/>
    </row>
    <row r="1039836" spans="8:8" x14ac:dyDescent="0.35">
      <c r="H1039836" s="21"/>
    </row>
    <row r="1039837" spans="8:8" x14ac:dyDescent="0.35">
      <c r="H1039837" s="21"/>
    </row>
    <row r="1039838" spans="8:8" x14ac:dyDescent="0.35">
      <c r="H1039838" s="21"/>
    </row>
    <row r="1039839" spans="8:8" x14ac:dyDescent="0.35">
      <c r="H1039839" s="21"/>
    </row>
    <row r="1039840" spans="8:8" x14ac:dyDescent="0.35">
      <c r="H1039840" s="21"/>
    </row>
    <row r="1039841" spans="8:8" x14ac:dyDescent="0.35">
      <c r="H1039841" s="21"/>
    </row>
    <row r="1039842" spans="8:8" x14ac:dyDescent="0.35">
      <c r="H1039842" s="21"/>
    </row>
    <row r="1039843" spans="8:8" x14ac:dyDescent="0.35">
      <c r="H1039843" s="21"/>
    </row>
    <row r="1039844" spans="8:8" x14ac:dyDescent="0.35">
      <c r="H1039844" s="21"/>
    </row>
    <row r="1039845" spans="8:8" x14ac:dyDescent="0.35">
      <c r="H1039845" s="21"/>
    </row>
    <row r="1039846" spans="8:8" x14ac:dyDescent="0.35">
      <c r="H1039846" s="21"/>
    </row>
    <row r="1039847" spans="8:8" x14ac:dyDescent="0.35">
      <c r="H1039847" s="21"/>
    </row>
    <row r="1039848" spans="8:8" x14ac:dyDescent="0.35">
      <c r="H1039848" s="21"/>
    </row>
    <row r="1039849" spans="8:8" x14ac:dyDescent="0.35">
      <c r="H1039849" s="21"/>
    </row>
    <row r="1039850" spans="8:8" x14ac:dyDescent="0.35">
      <c r="H1039850" s="21"/>
    </row>
    <row r="1039851" spans="8:8" x14ac:dyDescent="0.35">
      <c r="H1039851" s="21"/>
    </row>
    <row r="1039852" spans="8:8" x14ac:dyDescent="0.35">
      <c r="H1039852" s="21"/>
    </row>
    <row r="1039853" spans="8:8" x14ac:dyDescent="0.35">
      <c r="H1039853" s="21"/>
    </row>
    <row r="1039854" spans="8:8" x14ac:dyDescent="0.35">
      <c r="H1039854" s="21"/>
    </row>
    <row r="1039855" spans="8:8" x14ac:dyDescent="0.35">
      <c r="H1039855" s="21"/>
    </row>
    <row r="1039856" spans="8:8" x14ac:dyDescent="0.35">
      <c r="H1039856" s="21"/>
    </row>
    <row r="1039857" spans="8:8" x14ac:dyDescent="0.35">
      <c r="H1039857" s="21"/>
    </row>
    <row r="1039858" spans="8:8" x14ac:dyDescent="0.35">
      <c r="H1039858" s="21"/>
    </row>
    <row r="1039859" spans="8:8" x14ac:dyDescent="0.35">
      <c r="H1039859" s="21"/>
    </row>
    <row r="1039860" spans="8:8" x14ac:dyDescent="0.35">
      <c r="H1039860" s="21"/>
    </row>
    <row r="1039861" spans="8:8" x14ac:dyDescent="0.35">
      <c r="H1039861" s="21"/>
    </row>
    <row r="1039862" spans="8:8" x14ac:dyDescent="0.35">
      <c r="H1039862" s="21"/>
    </row>
    <row r="1039863" spans="8:8" x14ac:dyDescent="0.35">
      <c r="H1039863" s="21"/>
    </row>
    <row r="1039864" spans="8:8" x14ac:dyDescent="0.35">
      <c r="H1039864" s="21"/>
    </row>
    <row r="1039865" spans="8:8" x14ac:dyDescent="0.35">
      <c r="H1039865" s="21"/>
    </row>
    <row r="1039866" spans="8:8" x14ac:dyDescent="0.35">
      <c r="H1039866" s="21"/>
    </row>
    <row r="1039867" spans="8:8" x14ac:dyDescent="0.35">
      <c r="H1039867" s="21"/>
    </row>
    <row r="1039868" spans="8:8" x14ac:dyDescent="0.35">
      <c r="H1039868" s="21"/>
    </row>
    <row r="1039869" spans="8:8" x14ac:dyDescent="0.35">
      <c r="H1039869" s="21"/>
    </row>
    <row r="1039870" spans="8:8" x14ac:dyDescent="0.35">
      <c r="H1039870" s="21"/>
    </row>
    <row r="1039871" spans="8:8" x14ac:dyDescent="0.35">
      <c r="H1039871" s="21"/>
    </row>
    <row r="1039872" spans="8:8" x14ac:dyDescent="0.35">
      <c r="H1039872" s="21"/>
    </row>
    <row r="1039873" spans="8:8" x14ac:dyDescent="0.35">
      <c r="H1039873" s="21"/>
    </row>
    <row r="1039874" spans="8:8" x14ac:dyDescent="0.35">
      <c r="H1039874" s="21"/>
    </row>
    <row r="1039875" spans="8:8" x14ac:dyDescent="0.35">
      <c r="H1039875" s="21"/>
    </row>
    <row r="1039876" spans="8:8" x14ac:dyDescent="0.35">
      <c r="H1039876" s="21"/>
    </row>
    <row r="1039877" spans="8:8" x14ac:dyDescent="0.35">
      <c r="H1039877" s="21"/>
    </row>
    <row r="1039878" spans="8:8" x14ac:dyDescent="0.35">
      <c r="H1039878" s="21"/>
    </row>
    <row r="1039879" spans="8:8" x14ac:dyDescent="0.35">
      <c r="H1039879" s="21"/>
    </row>
    <row r="1039880" spans="8:8" x14ac:dyDescent="0.35">
      <c r="H1039880" s="21"/>
    </row>
    <row r="1039881" spans="8:8" x14ac:dyDescent="0.35">
      <c r="H1039881" s="21"/>
    </row>
    <row r="1039882" spans="8:8" x14ac:dyDescent="0.35">
      <c r="H1039882" s="21"/>
    </row>
    <row r="1039883" spans="8:8" x14ac:dyDescent="0.35">
      <c r="H1039883" s="21"/>
    </row>
    <row r="1039884" spans="8:8" x14ac:dyDescent="0.35">
      <c r="H1039884" s="21"/>
    </row>
    <row r="1039885" spans="8:8" x14ac:dyDescent="0.35">
      <c r="H1039885" s="21"/>
    </row>
    <row r="1039886" spans="8:8" x14ac:dyDescent="0.35">
      <c r="H1039886" s="21"/>
    </row>
    <row r="1039887" spans="8:8" x14ac:dyDescent="0.35">
      <c r="H1039887" s="21"/>
    </row>
    <row r="1039888" spans="8:8" x14ac:dyDescent="0.35">
      <c r="H1039888" s="21"/>
    </row>
    <row r="1039889" spans="8:8" x14ac:dyDescent="0.35">
      <c r="H1039889" s="21"/>
    </row>
    <row r="1039890" spans="8:8" x14ac:dyDescent="0.35">
      <c r="H1039890" s="21"/>
    </row>
    <row r="1039891" spans="8:8" x14ac:dyDescent="0.35">
      <c r="H1039891" s="21"/>
    </row>
    <row r="1039892" spans="8:8" x14ac:dyDescent="0.35">
      <c r="H1039892" s="21"/>
    </row>
    <row r="1039893" spans="8:8" x14ac:dyDescent="0.35">
      <c r="H1039893" s="21"/>
    </row>
    <row r="1039894" spans="8:8" x14ac:dyDescent="0.35">
      <c r="H1039894" s="21"/>
    </row>
    <row r="1039895" spans="8:8" x14ac:dyDescent="0.35">
      <c r="H1039895" s="21"/>
    </row>
    <row r="1039896" spans="8:8" x14ac:dyDescent="0.35">
      <c r="H1039896" s="21"/>
    </row>
    <row r="1039897" spans="8:8" x14ac:dyDescent="0.35">
      <c r="H1039897" s="21"/>
    </row>
    <row r="1039898" spans="8:8" x14ac:dyDescent="0.35">
      <c r="H1039898" s="21"/>
    </row>
    <row r="1039899" spans="8:8" x14ac:dyDescent="0.35">
      <c r="H1039899" s="21"/>
    </row>
    <row r="1039900" spans="8:8" x14ac:dyDescent="0.35">
      <c r="H1039900" s="21"/>
    </row>
    <row r="1039901" spans="8:8" x14ac:dyDescent="0.35">
      <c r="H1039901" s="21"/>
    </row>
    <row r="1039902" spans="8:8" x14ac:dyDescent="0.35">
      <c r="H1039902" s="21"/>
    </row>
    <row r="1039903" spans="8:8" x14ac:dyDescent="0.35">
      <c r="H1039903" s="21"/>
    </row>
    <row r="1039904" spans="8:8" x14ac:dyDescent="0.35">
      <c r="H1039904" s="21"/>
    </row>
    <row r="1039905" spans="8:8" x14ac:dyDescent="0.35">
      <c r="H1039905" s="21"/>
    </row>
    <row r="1039906" spans="8:8" x14ac:dyDescent="0.35">
      <c r="H1039906" s="21"/>
    </row>
    <row r="1039907" spans="8:8" x14ac:dyDescent="0.35">
      <c r="H1039907" s="21"/>
    </row>
    <row r="1039908" spans="8:8" x14ac:dyDescent="0.35">
      <c r="H1039908" s="21"/>
    </row>
    <row r="1039909" spans="8:8" x14ac:dyDescent="0.35">
      <c r="H1039909" s="21"/>
    </row>
    <row r="1039910" spans="8:8" x14ac:dyDescent="0.35">
      <c r="H1039910" s="21"/>
    </row>
    <row r="1039911" spans="8:8" x14ac:dyDescent="0.35">
      <c r="H1039911" s="21"/>
    </row>
    <row r="1039912" spans="8:8" x14ac:dyDescent="0.35">
      <c r="H1039912" s="21"/>
    </row>
    <row r="1039913" spans="8:8" x14ac:dyDescent="0.35">
      <c r="H1039913" s="21"/>
    </row>
    <row r="1039914" spans="8:8" x14ac:dyDescent="0.35">
      <c r="H1039914" s="21"/>
    </row>
    <row r="1039915" spans="8:8" x14ac:dyDescent="0.35">
      <c r="H1039915" s="21"/>
    </row>
    <row r="1039916" spans="8:8" x14ac:dyDescent="0.35">
      <c r="H1039916" s="21"/>
    </row>
    <row r="1039917" spans="8:8" x14ac:dyDescent="0.35">
      <c r="H1039917" s="21"/>
    </row>
    <row r="1039918" spans="8:8" x14ac:dyDescent="0.35">
      <c r="H1039918" s="21"/>
    </row>
    <row r="1039919" spans="8:8" x14ac:dyDescent="0.35">
      <c r="H1039919" s="21"/>
    </row>
    <row r="1039920" spans="8:8" x14ac:dyDescent="0.35">
      <c r="H1039920" s="21"/>
    </row>
    <row r="1039921" spans="8:8" x14ac:dyDescent="0.35">
      <c r="H1039921" s="21"/>
    </row>
    <row r="1039922" spans="8:8" x14ac:dyDescent="0.35">
      <c r="H1039922" s="21"/>
    </row>
    <row r="1039923" spans="8:8" x14ac:dyDescent="0.35">
      <c r="H1039923" s="21"/>
    </row>
    <row r="1039924" spans="8:8" x14ac:dyDescent="0.35">
      <c r="H1039924" s="21"/>
    </row>
    <row r="1039925" spans="8:8" x14ac:dyDescent="0.35">
      <c r="H1039925" s="21"/>
    </row>
    <row r="1039926" spans="8:8" x14ac:dyDescent="0.35">
      <c r="H1039926" s="21"/>
    </row>
    <row r="1039927" spans="8:8" x14ac:dyDescent="0.35">
      <c r="H1039927" s="21"/>
    </row>
    <row r="1039928" spans="8:8" x14ac:dyDescent="0.35">
      <c r="H1039928" s="21"/>
    </row>
    <row r="1039929" spans="8:8" x14ac:dyDescent="0.35">
      <c r="H1039929" s="21"/>
    </row>
    <row r="1039930" spans="8:8" x14ac:dyDescent="0.35">
      <c r="H1039930" s="21"/>
    </row>
    <row r="1039931" spans="8:8" x14ac:dyDescent="0.35">
      <c r="H1039931" s="21"/>
    </row>
    <row r="1039932" spans="8:8" x14ac:dyDescent="0.35">
      <c r="H1039932" s="21"/>
    </row>
    <row r="1039933" spans="8:8" x14ac:dyDescent="0.35">
      <c r="H1039933" s="21"/>
    </row>
    <row r="1039934" spans="8:8" x14ac:dyDescent="0.35">
      <c r="H1039934" s="21"/>
    </row>
    <row r="1039935" spans="8:8" x14ac:dyDescent="0.35">
      <c r="H1039935" s="21"/>
    </row>
    <row r="1039936" spans="8:8" x14ac:dyDescent="0.35">
      <c r="H1039936" s="21"/>
    </row>
    <row r="1039937" spans="8:8" x14ac:dyDescent="0.35">
      <c r="H1039937" s="21"/>
    </row>
    <row r="1039938" spans="8:8" x14ac:dyDescent="0.35">
      <c r="H1039938" s="21"/>
    </row>
    <row r="1039939" spans="8:8" x14ac:dyDescent="0.35">
      <c r="H1039939" s="21"/>
    </row>
    <row r="1039940" spans="8:8" x14ac:dyDescent="0.35">
      <c r="H1039940" s="21"/>
    </row>
    <row r="1039941" spans="8:8" x14ac:dyDescent="0.35">
      <c r="H1039941" s="21"/>
    </row>
    <row r="1039942" spans="8:8" x14ac:dyDescent="0.35">
      <c r="H1039942" s="21"/>
    </row>
    <row r="1039943" spans="8:8" x14ac:dyDescent="0.35">
      <c r="H1039943" s="21"/>
    </row>
    <row r="1039944" spans="8:8" x14ac:dyDescent="0.35">
      <c r="H1039944" s="21"/>
    </row>
    <row r="1039945" spans="8:8" x14ac:dyDescent="0.35">
      <c r="H1039945" s="21"/>
    </row>
    <row r="1039946" spans="8:8" x14ac:dyDescent="0.35">
      <c r="H1039946" s="21"/>
    </row>
    <row r="1039947" spans="8:8" x14ac:dyDescent="0.35">
      <c r="H1039947" s="21"/>
    </row>
    <row r="1039948" spans="8:8" x14ac:dyDescent="0.35">
      <c r="H1039948" s="21"/>
    </row>
    <row r="1039949" spans="8:8" x14ac:dyDescent="0.35">
      <c r="H1039949" s="21"/>
    </row>
    <row r="1039950" spans="8:8" x14ac:dyDescent="0.35">
      <c r="H1039950" s="21"/>
    </row>
    <row r="1039951" spans="8:8" x14ac:dyDescent="0.35">
      <c r="H1039951" s="21"/>
    </row>
    <row r="1039952" spans="8:8" x14ac:dyDescent="0.35">
      <c r="H1039952" s="21"/>
    </row>
    <row r="1039953" spans="8:8" x14ac:dyDescent="0.35">
      <c r="H1039953" s="21"/>
    </row>
    <row r="1039954" spans="8:8" x14ac:dyDescent="0.35">
      <c r="H1039954" s="21"/>
    </row>
    <row r="1039955" spans="8:8" x14ac:dyDescent="0.35">
      <c r="H1039955" s="21"/>
    </row>
    <row r="1039956" spans="8:8" x14ac:dyDescent="0.35">
      <c r="H1039956" s="21"/>
    </row>
    <row r="1039957" spans="8:8" x14ac:dyDescent="0.35">
      <c r="H1039957" s="21"/>
    </row>
    <row r="1039958" spans="8:8" x14ac:dyDescent="0.35">
      <c r="H1039958" s="21"/>
    </row>
    <row r="1039959" spans="8:8" x14ac:dyDescent="0.35">
      <c r="H1039959" s="21"/>
    </row>
    <row r="1039960" spans="8:8" x14ac:dyDescent="0.35">
      <c r="H1039960" s="21"/>
    </row>
    <row r="1039961" spans="8:8" x14ac:dyDescent="0.35">
      <c r="H1039961" s="21"/>
    </row>
    <row r="1039962" spans="8:8" x14ac:dyDescent="0.35">
      <c r="H1039962" s="21"/>
    </row>
    <row r="1039963" spans="8:8" x14ac:dyDescent="0.35">
      <c r="H1039963" s="21"/>
    </row>
    <row r="1039964" spans="8:8" x14ac:dyDescent="0.35">
      <c r="H1039964" s="21"/>
    </row>
    <row r="1039965" spans="8:8" x14ac:dyDescent="0.35">
      <c r="H1039965" s="21"/>
    </row>
    <row r="1039966" spans="8:8" x14ac:dyDescent="0.35">
      <c r="H1039966" s="21"/>
    </row>
    <row r="1039967" spans="8:8" x14ac:dyDescent="0.35">
      <c r="H1039967" s="21"/>
    </row>
    <row r="1039968" spans="8:8" x14ac:dyDescent="0.35">
      <c r="H1039968" s="21"/>
    </row>
    <row r="1039969" spans="8:8" x14ac:dyDescent="0.35">
      <c r="H1039969" s="21"/>
    </row>
    <row r="1039970" spans="8:8" x14ac:dyDescent="0.35">
      <c r="H1039970" s="21"/>
    </row>
    <row r="1039971" spans="8:8" x14ac:dyDescent="0.35">
      <c r="H1039971" s="21"/>
    </row>
    <row r="1039972" spans="8:8" x14ac:dyDescent="0.35">
      <c r="H1039972" s="21"/>
    </row>
    <row r="1039973" spans="8:8" x14ac:dyDescent="0.35">
      <c r="H1039973" s="21"/>
    </row>
    <row r="1039974" spans="8:8" x14ac:dyDescent="0.35">
      <c r="H1039974" s="21"/>
    </row>
    <row r="1039975" spans="8:8" x14ac:dyDescent="0.35">
      <c r="H1039975" s="21"/>
    </row>
    <row r="1039976" spans="8:8" x14ac:dyDescent="0.35">
      <c r="H1039976" s="21"/>
    </row>
    <row r="1039977" spans="8:8" x14ac:dyDescent="0.35">
      <c r="H1039977" s="21"/>
    </row>
    <row r="1039978" spans="8:8" x14ac:dyDescent="0.35">
      <c r="H1039978" s="21"/>
    </row>
    <row r="1039979" spans="8:8" x14ac:dyDescent="0.35">
      <c r="H1039979" s="21"/>
    </row>
    <row r="1039980" spans="8:8" x14ac:dyDescent="0.35">
      <c r="H1039980" s="21"/>
    </row>
    <row r="1039981" spans="8:8" x14ac:dyDescent="0.35">
      <c r="H1039981" s="21"/>
    </row>
    <row r="1039982" spans="8:8" x14ac:dyDescent="0.35">
      <c r="H1039982" s="21"/>
    </row>
    <row r="1039983" spans="8:8" x14ac:dyDescent="0.35">
      <c r="H1039983" s="21"/>
    </row>
    <row r="1039984" spans="8:8" x14ac:dyDescent="0.35">
      <c r="H1039984" s="21"/>
    </row>
    <row r="1039985" spans="8:8" x14ac:dyDescent="0.35">
      <c r="H1039985" s="21"/>
    </row>
    <row r="1039986" spans="8:8" x14ac:dyDescent="0.35">
      <c r="H1039986" s="21"/>
    </row>
    <row r="1039987" spans="8:8" x14ac:dyDescent="0.35">
      <c r="H1039987" s="21"/>
    </row>
    <row r="1039988" spans="8:8" x14ac:dyDescent="0.35">
      <c r="H1039988" s="21"/>
    </row>
    <row r="1039989" spans="8:8" x14ac:dyDescent="0.35">
      <c r="H1039989" s="21"/>
    </row>
    <row r="1039990" spans="8:8" x14ac:dyDescent="0.35">
      <c r="H1039990" s="21"/>
    </row>
    <row r="1039991" spans="8:8" x14ac:dyDescent="0.35">
      <c r="H1039991" s="21"/>
    </row>
    <row r="1039992" spans="8:8" x14ac:dyDescent="0.35">
      <c r="H1039992" s="21"/>
    </row>
    <row r="1039993" spans="8:8" x14ac:dyDescent="0.35">
      <c r="H1039993" s="21"/>
    </row>
    <row r="1039994" spans="8:8" x14ac:dyDescent="0.35">
      <c r="H1039994" s="21"/>
    </row>
    <row r="1039995" spans="8:8" x14ac:dyDescent="0.35">
      <c r="H1039995" s="21"/>
    </row>
    <row r="1039996" spans="8:8" x14ac:dyDescent="0.35">
      <c r="H1039996" s="21"/>
    </row>
    <row r="1039997" spans="8:8" x14ac:dyDescent="0.35">
      <c r="H1039997" s="21"/>
    </row>
    <row r="1039998" spans="8:8" x14ac:dyDescent="0.35">
      <c r="H1039998" s="21"/>
    </row>
    <row r="1039999" spans="8:8" x14ac:dyDescent="0.35">
      <c r="H1039999" s="21"/>
    </row>
    <row r="1040000" spans="8:8" x14ac:dyDescent="0.35">
      <c r="H1040000" s="21"/>
    </row>
    <row r="1040001" spans="8:8" x14ac:dyDescent="0.35">
      <c r="H1040001" s="21"/>
    </row>
    <row r="1040002" spans="8:8" x14ac:dyDescent="0.35">
      <c r="H1040002" s="21"/>
    </row>
    <row r="1040003" spans="8:8" x14ac:dyDescent="0.35">
      <c r="H1040003" s="21"/>
    </row>
    <row r="1040004" spans="8:8" x14ac:dyDescent="0.35">
      <c r="H1040004" s="21"/>
    </row>
    <row r="1040005" spans="8:8" x14ac:dyDescent="0.35">
      <c r="H1040005" s="21"/>
    </row>
    <row r="1040006" spans="8:8" x14ac:dyDescent="0.35">
      <c r="H1040006" s="21"/>
    </row>
    <row r="1040007" spans="8:8" x14ac:dyDescent="0.35">
      <c r="H1040007" s="21"/>
    </row>
    <row r="1040008" spans="8:8" x14ac:dyDescent="0.35">
      <c r="H1040008" s="21"/>
    </row>
    <row r="1040009" spans="8:8" x14ac:dyDescent="0.35">
      <c r="H1040009" s="21"/>
    </row>
    <row r="1040010" spans="8:8" x14ac:dyDescent="0.35">
      <c r="H1040010" s="21"/>
    </row>
    <row r="1040011" spans="8:8" x14ac:dyDescent="0.35">
      <c r="H1040011" s="21"/>
    </row>
    <row r="1040012" spans="8:8" x14ac:dyDescent="0.35">
      <c r="H1040012" s="21"/>
    </row>
    <row r="1040013" spans="8:8" x14ac:dyDescent="0.35">
      <c r="H1040013" s="21"/>
    </row>
    <row r="1040014" spans="8:8" x14ac:dyDescent="0.35">
      <c r="H1040014" s="21"/>
    </row>
    <row r="1040015" spans="8:8" x14ac:dyDescent="0.35">
      <c r="H1040015" s="21"/>
    </row>
    <row r="1040016" spans="8:8" x14ac:dyDescent="0.35">
      <c r="H1040016" s="21"/>
    </row>
    <row r="1040017" spans="8:8" x14ac:dyDescent="0.35">
      <c r="H1040017" s="21"/>
    </row>
    <row r="1040018" spans="8:8" x14ac:dyDescent="0.35">
      <c r="H1040018" s="21"/>
    </row>
    <row r="1040019" spans="8:8" x14ac:dyDescent="0.35">
      <c r="H1040019" s="21"/>
    </row>
    <row r="1040020" spans="8:8" x14ac:dyDescent="0.35">
      <c r="H1040020" s="21"/>
    </row>
    <row r="1040021" spans="8:8" x14ac:dyDescent="0.35">
      <c r="H1040021" s="21"/>
    </row>
    <row r="1040022" spans="8:8" x14ac:dyDescent="0.35">
      <c r="H1040022" s="21"/>
    </row>
    <row r="1040023" spans="8:8" x14ac:dyDescent="0.35">
      <c r="H1040023" s="21"/>
    </row>
    <row r="1040024" spans="8:8" x14ac:dyDescent="0.35">
      <c r="H1040024" s="21"/>
    </row>
    <row r="1040025" spans="8:8" x14ac:dyDescent="0.35">
      <c r="H1040025" s="21"/>
    </row>
    <row r="1040026" spans="8:8" x14ac:dyDescent="0.35">
      <c r="H1040026" s="21"/>
    </row>
    <row r="1040027" spans="8:8" x14ac:dyDescent="0.35">
      <c r="H1040027" s="21"/>
    </row>
    <row r="1040028" spans="8:8" x14ac:dyDescent="0.35">
      <c r="H1040028" s="21"/>
    </row>
    <row r="1040029" spans="8:8" x14ac:dyDescent="0.35">
      <c r="H1040029" s="21"/>
    </row>
    <row r="1040030" spans="8:8" x14ac:dyDescent="0.35">
      <c r="H1040030" s="21"/>
    </row>
    <row r="1040031" spans="8:8" x14ac:dyDescent="0.35">
      <c r="H1040031" s="21"/>
    </row>
    <row r="1040032" spans="8:8" x14ac:dyDescent="0.35">
      <c r="H1040032" s="21"/>
    </row>
    <row r="1040033" spans="8:8" x14ac:dyDescent="0.35">
      <c r="H1040033" s="21"/>
    </row>
    <row r="1040034" spans="8:8" x14ac:dyDescent="0.35">
      <c r="H1040034" s="21"/>
    </row>
    <row r="1040035" spans="8:8" x14ac:dyDescent="0.35">
      <c r="H1040035" s="21"/>
    </row>
    <row r="1040036" spans="8:8" x14ac:dyDescent="0.35">
      <c r="H1040036" s="21"/>
    </row>
    <row r="1040037" spans="8:8" x14ac:dyDescent="0.35">
      <c r="H1040037" s="21"/>
    </row>
    <row r="1040038" spans="8:8" x14ac:dyDescent="0.35">
      <c r="H1040038" s="21"/>
    </row>
    <row r="1040039" spans="8:8" x14ac:dyDescent="0.35">
      <c r="H1040039" s="21"/>
    </row>
    <row r="1040040" spans="8:8" x14ac:dyDescent="0.35">
      <c r="H1040040" s="21"/>
    </row>
    <row r="1040041" spans="8:8" x14ac:dyDescent="0.35">
      <c r="H1040041" s="21"/>
    </row>
    <row r="1040042" spans="8:8" x14ac:dyDescent="0.35">
      <c r="H1040042" s="21"/>
    </row>
    <row r="1040043" spans="8:8" x14ac:dyDescent="0.35">
      <c r="H1040043" s="21"/>
    </row>
    <row r="1040044" spans="8:8" x14ac:dyDescent="0.35">
      <c r="H1040044" s="21"/>
    </row>
    <row r="1040045" spans="8:8" x14ac:dyDescent="0.35">
      <c r="H1040045" s="21"/>
    </row>
    <row r="1040046" spans="8:8" x14ac:dyDescent="0.35">
      <c r="H1040046" s="21"/>
    </row>
    <row r="1040047" spans="8:8" x14ac:dyDescent="0.35">
      <c r="H1040047" s="21"/>
    </row>
    <row r="1040048" spans="8:8" x14ac:dyDescent="0.35">
      <c r="H1040048" s="21"/>
    </row>
    <row r="1040049" spans="8:8" x14ac:dyDescent="0.35">
      <c r="H1040049" s="21"/>
    </row>
    <row r="1040050" spans="8:8" x14ac:dyDescent="0.35">
      <c r="H1040050" s="21"/>
    </row>
    <row r="1040051" spans="8:8" x14ac:dyDescent="0.35">
      <c r="H1040051" s="21"/>
    </row>
    <row r="1040052" spans="8:8" x14ac:dyDescent="0.35">
      <c r="H1040052" s="21"/>
    </row>
    <row r="1040053" spans="8:8" x14ac:dyDescent="0.35">
      <c r="H1040053" s="21"/>
    </row>
    <row r="1040054" spans="8:8" x14ac:dyDescent="0.35">
      <c r="H1040054" s="21"/>
    </row>
    <row r="1040055" spans="8:8" x14ac:dyDescent="0.35">
      <c r="H1040055" s="21"/>
    </row>
    <row r="1040056" spans="8:8" x14ac:dyDescent="0.35">
      <c r="H1040056" s="21"/>
    </row>
    <row r="1040057" spans="8:8" x14ac:dyDescent="0.35">
      <c r="H1040057" s="21"/>
    </row>
    <row r="1040058" spans="8:8" x14ac:dyDescent="0.35">
      <c r="H1040058" s="21"/>
    </row>
    <row r="1040059" spans="8:8" x14ac:dyDescent="0.35">
      <c r="H1040059" s="21"/>
    </row>
    <row r="1040060" spans="8:8" x14ac:dyDescent="0.35">
      <c r="H1040060" s="21"/>
    </row>
    <row r="1040061" spans="8:8" x14ac:dyDescent="0.35">
      <c r="H1040061" s="21"/>
    </row>
    <row r="1040062" spans="8:8" x14ac:dyDescent="0.35">
      <c r="H1040062" s="21"/>
    </row>
    <row r="1040063" spans="8:8" x14ac:dyDescent="0.35">
      <c r="H1040063" s="21"/>
    </row>
    <row r="1040064" spans="8:8" x14ac:dyDescent="0.35">
      <c r="H1040064" s="21"/>
    </row>
    <row r="1040065" spans="8:8" x14ac:dyDescent="0.35">
      <c r="H1040065" s="21"/>
    </row>
    <row r="1040066" spans="8:8" x14ac:dyDescent="0.35">
      <c r="H1040066" s="21"/>
    </row>
    <row r="1040067" spans="8:8" x14ac:dyDescent="0.35">
      <c r="H1040067" s="21"/>
    </row>
    <row r="1040068" spans="8:8" x14ac:dyDescent="0.35">
      <c r="H1040068" s="21"/>
    </row>
    <row r="1040069" spans="8:8" x14ac:dyDescent="0.35">
      <c r="H1040069" s="21"/>
    </row>
    <row r="1040070" spans="8:8" x14ac:dyDescent="0.35">
      <c r="H1040070" s="21"/>
    </row>
    <row r="1040071" spans="8:8" x14ac:dyDescent="0.35">
      <c r="H1040071" s="21"/>
    </row>
    <row r="1040072" spans="8:8" x14ac:dyDescent="0.35">
      <c r="H1040072" s="21"/>
    </row>
    <row r="1040073" spans="8:8" x14ac:dyDescent="0.35">
      <c r="H1040073" s="21"/>
    </row>
    <row r="1040074" spans="8:8" x14ac:dyDescent="0.35">
      <c r="H1040074" s="21"/>
    </row>
    <row r="1040075" spans="8:8" x14ac:dyDescent="0.35">
      <c r="H1040075" s="21"/>
    </row>
    <row r="1040076" spans="8:8" x14ac:dyDescent="0.35">
      <c r="H1040076" s="21"/>
    </row>
    <row r="1040077" spans="8:8" x14ac:dyDescent="0.35">
      <c r="H1040077" s="21"/>
    </row>
    <row r="1040078" spans="8:8" x14ac:dyDescent="0.35">
      <c r="H1040078" s="21"/>
    </row>
    <row r="1040079" spans="8:8" x14ac:dyDescent="0.35">
      <c r="H1040079" s="21"/>
    </row>
    <row r="1040080" spans="8:8" x14ac:dyDescent="0.35">
      <c r="H1040080" s="21"/>
    </row>
    <row r="1040081" spans="8:8" x14ac:dyDescent="0.35">
      <c r="H1040081" s="21"/>
    </row>
    <row r="1040082" spans="8:8" x14ac:dyDescent="0.35">
      <c r="H1040082" s="21"/>
    </row>
    <row r="1040083" spans="8:8" x14ac:dyDescent="0.35">
      <c r="H1040083" s="21"/>
    </row>
    <row r="1040084" spans="8:8" x14ac:dyDescent="0.35">
      <c r="H1040084" s="21"/>
    </row>
    <row r="1040085" spans="8:8" x14ac:dyDescent="0.35">
      <c r="H1040085" s="21"/>
    </row>
    <row r="1040086" spans="8:8" x14ac:dyDescent="0.35">
      <c r="H1040086" s="21"/>
    </row>
    <row r="1040087" spans="8:8" x14ac:dyDescent="0.35">
      <c r="H1040087" s="21"/>
    </row>
    <row r="1040088" spans="8:8" x14ac:dyDescent="0.35">
      <c r="H1040088" s="21"/>
    </row>
    <row r="1040089" spans="8:8" x14ac:dyDescent="0.35">
      <c r="H1040089" s="21"/>
    </row>
    <row r="1040090" spans="8:8" x14ac:dyDescent="0.35">
      <c r="H1040090" s="21"/>
    </row>
    <row r="1040091" spans="8:8" x14ac:dyDescent="0.35">
      <c r="H1040091" s="21"/>
    </row>
    <row r="1040092" spans="8:8" x14ac:dyDescent="0.35">
      <c r="H1040092" s="21"/>
    </row>
    <row r="1040093" spans="8:8" x14ac:dyDescent="0.35">
      <c r="H1040093" s="21"/>
    </row>
    <row r="1040094" spans="8:8" x14ac:dyDescent="0.35">
      <c r="H1040094" s="21"/>
    </row>
    <row r="1040095" spans="8:8" x14ac:dyDescent="0.35">
      <c r="H1040095" s="21"/>
    </row>
    <row r="1040096" spans="8:8" x14ac:dyDescent="0.35">
      <c r="H1040096" s="21"/>
    </row>
    <row r="1040097" spans="8:8" x14ac:dyDescent="0.35">
      <c r="H1040097" s="21"/>
    </row>
    <row r="1040098" spans="8:8" x14ac:dyDescent="0.35">
      <c r="H1040098" s="21"/>
    </row>
    <row r="1040099" spans="8:8" x14ac:dyDescent="0.35">
      <c r="H1040099" s="21"/>
    </row>
    <row r="1040100" spans="8:8" x14ac:dyDescent="0.35">
      <c r="H1040100" s="21"/>
    </row>
    <row r="1040101" spans="8:8" x14ac:dyDescent="0.35">
      <c r="H1040101" s="21"/>
    </row>
    <row r="1040102" spans="8:8" x14ac:dyDescent="0.35">
      <c r="H1040102" s="21"/>
    </row>
    <row r="1040103" spans="8:8" x14ac:dyDescent="0.35">
      <c r="H1040103" s="21"/>
    </row>
    <row r="1040104" spans="8:8" x14ac:dyDescent="0.35">
      <c r="H1040104" s="21"/>
    </row>
    <row r="1040105" spans="8:8" x14ac:dyDescent="0.35">
      <c r="H1040105" s="21"/>
    </row>
    <row r="1040106" spans="8:8" x14ac:dyDescent="0.35">
      <c r="H1040106" s="21"/>
    </row>
    <row r="1040107" spans="8:8" x14ac:dyDescent="0.35">
      <c r="H1040107" s="21"/>
    </row>
    <row r="1040108" spans="8:8" x14ac:dyDescent="0.35">
      <c r="H1040108" s="21"/>
    </row>
    <row r="1040109" spans="8:8" x14ac:dyDescent="0.35">
      <c r="H1040109" s="21"/>
    </row>
    <row r="1040110" spans="8:8" x14ac:dyDescent="0.35">
      <c r="H1040110" s="21"/>
    </row>
    <row r="1040111" spans="8:8" x14ac:dyDescent="0.35">
      <c r="H1040111" s="21"/>
    </row>
    <row r="1040112" spans="8:8" x14ac:dyDescent="0.35">
      <c r="H1040112" s="21"/>
    </row>
    <row r="1040113" spans="8:8" x14ac:dyDescent="0.35">
      <c r="H1040113" s="21"/>
    </row>
    <row r="1040114" spans="8:8" x14ac:dyDescent="0.35">
      <c r="H1040114" s="21"/>
    </row>
    <row r="1040115" spans="8:8" x14ac:dyDescent="0.35">
      <c r="H1040115" s="21"/>
    </row>
    <row r="1040116" spans="8:8" x14ac:dyDescent="0.35">
      <c r="H1040116" s="21"/>
    </row>
    <row r="1040117" spans="8:8" x14ac:dyDescent="0.35">
      <c r="H1040117" s="21"/>
    </row>
    <row r="1040118" spans="8:8" x14ac:dyDescent="0.35">
      <c r="H1040118" s="21"/>
    </row>
    <row r="1040119" spans="8:8" x14ac:dyDescent="0.35">
      <c r="H1040119" s="21"/>
    </row>
    <row r="1040120" spans="8:8" x14ac:dyDescent="0.35">
      <c r="H1040120" s="21"/>
    </row>
    <row r="1040121" spans="8:8" x14ac:dyDescent="0.35">
      <c r="H1040121" s="21"/>
    </row>
    <row r="1040122" spans="8:8" x14ac:dyDescent="0.35">
      <c r="H1040122" s="21"/>
    </row>
    <row r="1040123" spans="8:8" x14ac:dyDescent="0.35">
      <c r="H1040123" s="21"/>
    </row>
    <row r="1040124" spans="8:8" x14ac:dyDescent="0.35">
      <c r="H1040124" s="21"/>
    </row>
    <row r="1040125" spans="8:8" x14ac:dyDescent="0.35">
      <c r="H1040125" s="21"/>
    </row>
    <row r="1040126" spans="8:8" x14ac:dyDescent="0.35">
      <c r="H1040126" s="21"/>
    </row>
    <row r="1040127" spans="8:8" x14ac:dyDescent="0.35">
      <c r="H1040127" s="21"/>
    </row>
    <row r="1040128" spans="8:8" x14ac:dyDescent="0.35">
      <c r="H1040128" s="21"/>
    </row>
    <row r="1040129" spans="8:8" x14ac:dyDescent="0.35">
      <c r="H1040129" s="21"/>
    </row>
    <row r="1040130" spans="8:8" x14ac:dyDescent="0.35">
      <c r="H1040130" s="21"/>
    </row>
    <row r="1040131" spans="8:8" x14ac:dyDescent="0.35">
      <c r="H1040131" s="21"/>
    </row>
    <row r="1040132" spans="8:8" x14ac:dyDescent="0.35">
      <c r="H1040132" s="21"/>
    </row>
    <row r="1040133" spans="8:8" x14ac:dyDescent="0.35">
      <c r="H1040133" s="21"/>
    </row>
    <row r="1040134" spans="8:8" x14ac:dyDescent="0.35">
      <c r="H1040134" s="21"/>
    </row>
    <row r="1040135" spans="8:8" x14ac:dyDescent="0.35">
      <c r="H1040135" s="21"/>
    </row>
    <row r="1040136" spans="8:8" x14ac:dyDescent="0.35">
      <c r="H1040136" s="21"/>
    </row>
    <row r="1040137" spans="8:8" x14ac:dyDescent="0.35">
      <c r="H1040137" s="21"/>
    </row>
    <row r="1040138" spans="8:8" x14ac:dyDescent="0.35">
      <c r="H1040138" s="21"/>
    </row>
    <row r="1040139" spans="8:8" x14ac:dyDescent="0.35">
      <c r="H1040139" s="21"/>
    </row>
    <row r="1040140" spans="8:8" x14ac:dyDescent="0.35">
      <c r="H1040140" s="21"/>
    </row>
    <row r="1040141" spans="8:8" x14ac:dyDescent="0.35">
      <c r="H1040141" s="21"/>
    </row>
    <row r="1040142" spans="8:8" x14ac:dyDescent="0.35">
      <c r="H1040142" s="21"/>
    </row>
    <row r="1040143" spans="8:8" x14ac:dyDescent="0.35">
      <c r="H1040143" s="21"/>
    </row>
    <row r="1040144" spans="8:8" x14ac:dyDescent="0.35">
      <c r="H1040144" s="21"/>
    </row>
    <row r="1040145" spans="8:8" x14ac:dyDescent="0.35">
      <c r="H1040145" s="21"/>
    </row>
    <row r="1040146" spans="8:8" x14ac:dyDescent="0.35">
      <c r="H1040146" s="21"/>
    </row>
    <row r="1040147" spans="8:8" x14ac:dyDescent="0.35">
      <c r="H1040147" s="21"/>
    </row>
    <row r="1040148" spans="8:8" x14ac:dyDescent="0.35">
      <c r="H1040148" s="21"/>
    </row>
    <row r="1040149" spans="8:8" x14ac:dyDescent="0.35">
      <c r="H1040149" s="21"/>
    </row>
    <row r="1040150" spans="8:8" x14ac:dyDescent="0.35">
      <c r="H1040150" s="21"/>
    </row>
    <row r="1040151" spans="8:8" x14ac:dyDescent="0.35">
      <c r="H1040151" s="21"/>
    </row>
    <row r="1040152" spans="8:8" x14ac:dyDescent="0.35">
      <c r="H1040152" s="21"/>
    </row>
    <row r="1040153" spans="8:8" x14ac:dyDescent="0.35">
      <c r="H1040153" s="21"/>
    </row>
    <row r="1040154" spans="8:8" x14ac:dyDescent="0.35">
      <c r="H1040154" s="21"/>
    </row>
    <row r="1040155" spans="8:8" x14ac:dyDescent="0.35">
      <c r="H1040155" s="21"/>
    </row>
    <row r="1040156" spans="8:8" x14ac:dyDescent="0.35">
      <c r="H1040156" s="21"/>
    </row>
    <row r="1040157" spans="8:8" x14ac:dyDescent="0.35">
      <c r="H1040157" s="21"/>
    </row>
    <row r="1040158" spans="8:8" x14ac:dyDescent="0.35">
      <c r="H1040158" s="21"/>
    </row>
    <row r="1040159" spans="8:8" x14ac:dyDescent="0.35">
      <c r="H1040159" s="21"/>
    </row>
    <row r="1040160" spans="8:8" x14ac:dyDescent="0.35">
      <c r="H1040160" s="21"/>
    </row>
    <row r="1040161" spans="8:8" x14ac:dyDescent="0.35">
      <c r="H1040161" s="21"/>
    </row>
    <row r="1040162" spans="8:8" x14ac:dyDescent="0.35">
      <c r="H1040162" s="21"/>
    </row>
    <row r="1040163" spans="8:8" x14ac:dyDescent="0.35">
      <c r="H1040163" s="21"/>
    </row>
    <row r="1040164" spans="8:8" x14ac:dyDescent="0.35">
      <c r="H1040164" s="21"/>
    </row>
    <row r="1040165" spans="8:8" x14ac:dyDescent="0.35">
      <c r="H1040165" s="21"/>
    </row>
    <row r="1040166" spans="8:8" x14ac:dyDescent="0.35">
      <c r="H1040166" s="21"/>
    </row>
    <row r="1040167" spans="8:8" x14ac:dyDescent="0.35">
      <c r="H1040167" s="21"/>
    </row>
    <row r="1040168" spans="8:8" x14ac:dyDescent="0.35">
      <c r="H1040168" s="21"/>
    </row>
    <row r="1040169" spans="8:8" x14ac:dyDescent="0.35">
      <c r="H1040169" s="21"/>
    </row>
    <row r="1040170" spans="8:8" x14ac:dyDescent="0.35">
      <c r="H1040170" s="21"/>
    </row>
    <row r="1040171" spans="8:8" x14ac:dyDescent="0.35">
      <c r="H1040171" s="21"/>
    </row>
    <row r="1040172" spans="8:8" x14ac:dyDescent="0.35">
      <c r="H1040172" s="21"/>
    </row>
    <row r="1040173" spans="8:8" x14ac:dyDescent="0.35">
      <c r="H1040173" s="21"/>
    </row>
    <row r="1040174" spans="8:8" x14ac:dyDescent="0.35">
      <c r="H1040174" s="21"/>
    </row>
    <row r="1040175" spans="8:8" x14ac:dyDescent="0.35">
      <c r="H1040175" s="21"/>
    </row>
    <row r="1040176" spans="8:8" x14ac:dyDescent="0.35">
      <c r="H1040176" s="21"/>
    </row>
    <row r="1040177" spans="8:8" x14ac:dyDescent="0.35">
      <c r="H1040177" s="21"/>
    </row>
    <row r="1040178" spans="8:8" x14ac:dyDescent="0.35">
      <c r="H1040178" s="21"/>
    </row>
    <row r="1040179" spans="8:8" x14ac:dyDescent="0.35">
      <c r="H1040179" s="21"/>
    </row>
    <row r="1040180" spans="8:8" x14ac:dyDescent="0.35">
      <c r="H1040180" s="21"/>
    </row>
    <row r="1040181" spans="8:8" x14ac:dyDescent="0.35">
      <c r="H1040181" s="21"/>
    </row>
    <row r="1040182" spans="8:8" x14ac:dyDescent="0.35">
      <c r="H1040182" s="21"/>
    </row>
    <row r="1040183" spans="8:8" x14ac:dyDescent="0.35">
      <c r="H1040183" s="21"/>
    </row>
    <row r="1040184" spans="8:8" x14ac:dyDescent="0.35">
      <c r="H1040184" s="21"/>
    </row>
    <row r="1040185" spans="8:8" x14ac:dyDescent="0.35">
      <c r="H1040185" s="21"/>
    </row>
    <row r="1040186" spans="8:8" x14ac:dyDescent="0.35">
      <c r="H1040186" s="21"/>
    </row>
    <row r="1040187" spans="8:8" x14ac:dyDescent="0.35">
      <c r="H1040187" s="21"/>
    </row>
    <row r="1040188" spans="8:8" x14ac:dyDescent="0.35">
      <c r="H1040188" s="21"/>
    </row>
    <row r="1040189" spans="8:8" x14ac:dyDescent="0.35">
      <c r="H1040189" s="21"/>
    </row>
    <row r="1040190" spans="8:8" x14ac:dyDescent="0.35">
      <c r="H1040190" s="21"/>
    </row>
    <row r="1040191" spans="8:8" x14ac:dyDescent="0.35">
      <c r="H1040191" s="21"/>
    </row>
    <row r="1040192" spans="8:8" x14ac:dyDescent="0.35">
      <c r="H1040192" s="21"/>
    </row>
    <row r="1040193" spans="8:8" x14ac:dyDescent="0.35">
      <c r="H1040193" s="21"/>
    </row>
    <row r="1040194" spans="8:8" x14ac:dyDescent="0.35">
      <c r="H1040194" s="21"/>
    </row>
    <row r="1040195" spans="8:8" x14ac:dyDescent="0.35">
      <c r="H1040195" s="21"/>
    </row>
    <row r="1040196" spans="8:8" x14ac:dyDescent="0.35">
      <c r="H1040196" s="21"/>
    </row>
    <row r="1040197" spans="8:8" x14ac:dyDescent="0.35">
      <c r="H1040197" s="21"/>
    </row>
    <row r="1040198" spans="8:8" x14ac:dyDescent="0.35">
      <c r="H1040198" s="21"/>
    </row>
    <row r="1040199" spans="8:8" x14ac:dyDescent="0.35">
      <c r="H1040199" s="21"/>
    </row>
    <row r="1040200" spans="8:8" x14ac:dyDescent="0.35">
      <c r="H1040200" s="21"/>
    </row>
    <row r="1040201" spans="8:8" x14ac:dyDescent="0.35">
      <c r="H1040201" s="21"/>
    </row>
    <row r="1040202" spans="8:8" x14ac:dyDescent="0.35">
      <c r="H1040202" s="21"/>
    </row>
    <row r="1040203" spans="8:8" x14ac:dyDescent="0.35">
      <c r="H1040203" s="21"/>
    </row>
    <row r="1040204" spans="8:8" x14ac:dyDescent="0.35">
      <c r="H1040204" s="21"/>
    </row>
    <row r="1040205" spans="8:8" x14ac:dyDescent="0.35">
      <c r="H1040205" s="21"/>
    </row>
    <row r="1040206" spans="8:8" x14ac:dyDescent="0.35">
      <c r="H1040206" s="21"/>
    </row>
    <row r="1040207" spans="8:8" x14ac:dyDescent="0.35">
      <c r="H1040207" s="21"/>
    </row>
    <row r="1040208" spans="8:8" x14ac:dyDescent="0.35">
      <c r="H1040208" s="21"/>
    </row>
    <row r="1040209" spans="8:8" x14ac:dyDescent="0.35">
      <c r="H1040209" s="21"/>
    </row>
    <row r="1040210" spans="8:8" x14ac:dyDescent="0.35">
      <c r="H1040210" s="21"/>
    </row>
    <row r="1040211" spans="8:8" x14ac:dyDescent="0.35">
      <c r="H1040211" s="21"/>
    </row>
    <row r="1040212" spans="8:8" x14ac:dyDescent="0.35">
      <c r="H1040212" s="21"/>
    </row>
    <row r="1040213" spans="8:8" x14ac:dyDescent="0.35">
      <c r="H1040213" s="21"/>
    </row>
    <row r="1040214" spans="8:8" x14ac:dyDescent="0.35">
      <c r="H1040214" s="21"/>
    </row>
    <row r="1040215" spans="8:8" x14ac:dyDescent="0.35">
      <c r="H1040215" s="21"/>
    </row>
    <row r="1040216" spans="8:8" x14ac:dyDescent="0.35">
      <c r="H1040216" s="21"/>
    </row>
    <row r="1040217" spans="8:8" x14ac:dyDescent="0.35">
      <c r="H1040217" s="21"/>
    </row>
    <row r="1040218" spans="8:8" x14ac:dyDescent="0.35">
      <c r="H1040218" s="21"/>
    </row>
    <row r="1040219" spans="8:8" x14ac:dyDescent="0.35">
      <c r="H1040219" s="21"/>
    </row>
    <row r="1040220" spans="8:8" x14ac:dyDescent="0.35">
      <c r="H1040220" s="21"/>
    </row>
    <row r="1040221" spans="8:8" x14ac:dyDescent="0.35">
      <c r="H1040221" s="21"/>
    </row>
    <row r="1040222" spans="8:8" x14ac:dyDescent="0.35">
      <c r="H1040222" s="21"/>
    </row>
    <row r="1040223" spans="8:8" x14ac:dyDescent="0.35">
      <c r="H1040223" s="21"/>
    </row>
    <row r="1040224" spans="8:8" x14ac:dyDescent="0.35">
      <c r="H1040224" s="21"/>
    </row>
    <row r="1040225" spans="8:8" x14ac:dyDescent="0.35">
      <c r="H1040225" s="21"/>
    </row>
    <row r="1040226" spans="8:8" x14ac:dyDescent="0.35">
      <c r="H1040226" s="21"/>
    </row>
    <row r="1040227" spans="8:8" x14ac:dyDescent="0.35">
      <c r="H1040227" s="21"/>
    </row>
    <row r="1040228" spans="8:8" x14ac:dyDescent="0.35">
      <c r="H1040228" s="21"/>
    </row>
    <row r="1040229" spans="8:8" x14ac:dyDescent="0.35">
      <c r="H1040229" s="21"/>
    </row>
    <row r="1040230" spans="8:8" x14ac:dyDescent="0.35">
      <c r="H1040230" s="21"/>
    </row>
    <row r="1040231" spans="8:8" x14ac:dyDescent="0.35">
      <c r="H1040231" s="21"/>
    </row>
    <row r="1040232" spans="8:8" x14ac:dyDescent="0.35">
      <c r="H1040232" s="21"/>
    </row>
    <row r="1040233" spans="8:8" x14ac:dyDescent="0.35">
      <c r="H1040233" s="21"/>
    </row>
    <row r="1040234" spans="8:8" x14ac:dyDescent="0.35">
      <c r="H1040234" s="21"/>
    </row>
    <row r="1040235" spans="8:8" x14ac:dyDescent="0.35">
      <c r="H1040235" s="21"/>
    </row>
    <row r="1040236" spans="8:8" x14ac:dyDescent="0.35">
      <c r="H1040236" s="21"/>
    </row>
    <row r="1040237" spans="8:8" x14ac:dyDescent="0.35">
      <c r="H1040237" s="21"/>
    </row>
    <row r="1040238" spans="8:8" x14ac:dyDescent="0.35">
      <c r="H1040238" s="21"/>
    </row>
    <row r="1040239" spans="8:8" x14ac:dyDescent="0.35">
      <c r="H1040239" s="21"/>
    </row>
    <row r="1040240" spans="8:8" x14ac:dyDescent="0.35">
      <c r="H1040240" s="21"/>
    </row>
    <row r="1040241" spans="8:8" x14ac:dyDescent="0.35">
      <c r="H1040241" s="21"/>
    </row>
    <row r="1040242" spans="8:8" x14ac:dyDescent="0.35">
      <c r="H1040242" s="21"/>
    </row>
    <row r="1040243" spans="8:8" x14ac:dyDescent="0.35">
      <c r="H1040243" s="21"/>
    </row>
    <row r="1040244" spans="8:8" x14ac:dyDescent="0.35">
      <c r="H1040244" s="21"/>
    </row>
    <row r="1040245" spans="8:8" x14ac:dyDescent="0.35">
      <c r="H1040245" s="21"/>
    </row>
    <row r="1040246" spans="8:8" x14ac:dyDescent="0.35">
      <c r="H1040246" s="21"/>
    </row>
    <row r="1040247" spans="8:8" x14ac:dyDescent="0.35">
      <c r="H1040247" s="21"/>
    </row>
    <row r="1040248" spans="8:8" x14ac:dyDescent="0.35">
      <c r="H1040248" s="21"/>
    </row>
    <row r="1040249" spans="8:8" x14ac:dyDescent="0.35">
      <c r="H1040249" s="21"/>
    </row>
    <row r="1040250" spans="8:8" x14ac:dyDescent="0.35">
      <c r="H1040250" s="21"/>
    </row>
    <row r="1040251" spans="8:8" x14ac:dyDescent="0.35">
      <c r="H1040251" s="21"/>
    </row>
    <row r="1040252" spans="8:8" x14ac:dyDescent="0.35">
      <c r="H1040252" s="21"/>
    </row>
    <row r="1040253" spans="8:8" x14ac:dyDescent="0.35">
      <c r="H1040253" s="21"/>
    </row>
    <row r="1040254" spans="8:8" x14ac:dyDescent="0.35">
      <c r="H1040254" s="21"/>
    </row>
    <row r="1040255" spans="8:8" x14ac:dyDescent="0.35">
      <c r="H1040255" s="21"/>
    </row>
    <row r="1040256" spans="8:8" x14ac:dyDescent="0.35">
      <c r="H1040256" s="21"/>
    </row>
    <row r="1040257" spans="8:8" x14ac:dyDescent="0.35">
      <c r="H1040257" s="21"/>
    </row>
    <row r="1040258" spans="8:8" x14ac:dyDescent="0.35">
      <c r="H1040258" s="21"/>
    </row>
    <row r="1040259" spans="8:8" x14ac:dyDescent="0.35">
      <c r="H1040259" s="21"/>
    </row>
    <row r="1040260" spans="8:8" x14ac:dyDescent="0.35">
      <c r="H1040260" s="21"/>
    </row>
    <row r="1040261" spans="8:8" x14ac:dyDescent="0.35">
      <c r="H1040261" s="21"/>
    </row>
    <row r="1040262" spans="8:8" x14ac:dyDescent="0.35">
      <c r="H1040262" s="21"/>
    </row>
    <row r="1040263" spans="8:8" x14ac:dyDescent="0.35">
      <c r="H1040263" s="21"/>
    </row>
    <row r="1040264" spans="8:8" x14ac:dyDescent="0.35">
      <c r="H1040264" s="21"/>
    </row>
    <row r="1040265" spans="8:8" x14ac:dyDescent="0.35">
      <c r="H1040265" s="21"/>
    </row>
    <row r="1040266" spans="8:8" x14ac:dyDescent="0.35">
      <c r="H1040266" s="21"/>
    </row>
    <row r="1040267" spans="8:8" x14ac:dyDescent="0.35">
      <c r="H1040267" s="21"/>
    </row>
    <row r="1040268" spans="8:8" x14ac:dyDescent="0.35">
      <c r="H1040268" s="21"/>
    </row>
    <row r="1040269" spans="8:8" x14ac:dyDescent="0.35">
      <c r="H1040269" s="21"/>
    </row>
    <row r="1040270" spans="8:8" x14ac:dyDescent="0.35">
      <c r="H1040270" s="21"/>
    </row>
    <row r="1040271" spans="8:8" x14ac:dyDescent="0.35">
      <c r="H1040271" s="21"/>
    </row>
    <row r="1040272" spans="8:8" x14ac:dyDescent="0.35">
      <c r="H1040272" s="21"/>
    </row>
    <row r="1040273" spans="8:8" x14ac:dyDescent="0.35">
      <c r="H1040273" s="21"/>
    </row>
    <row r="1040274" spans="8:8" x14ac:dyDescent="0.35">
      <c r="H1040274" s="21"/>
    </row>
    <row r="1040275" spans="8:8" x14ac:dyDescent="0.35">
      <c r="H1040275" s="21"/>
    </row>
    <row r="1040276" spans="8:8" x14ac:dyDescent="0.35">
      <c r="H1040276" s="21"/>
    </row>
    <row r="1040277" spans="8:8" x14ac:dyDescent="0.35">
      <c r="H1040277" s="21"/>
    </row>
    <row r="1040278" spans="8:8" x14ac:dyDescent="0.35">
      <c r="H1040278" s="21"/>
    </row>
    <row r="1040279" spans="8:8" x14ac:dyDescent="0.35">
      <c r="H1040279" s="21"/>
    </row>
    <row r="1040280" spans="8:8" x14ac:dyDescent="0.35">
      <c r="H1040280" s="21"/>
    </row>
    <row r="1040281" spans="8:8" x14ac:dyDescent="0.35">
      <c r="H1040281" s="21"/>
    </row>
    <row r="1040282" spans="8:8" x14ac:dyDescent="0.35">
      <c r="H1040282" s="21"/>
    </row>
    <row r="1040283" spans="8:8" x14ac:dyDescent="0.35">
      <c r="H1040283" s="21"/>
    </row>
    <row r="1040284" spans="8:8" x14ac:dyDescent="0.35">
      <c r="H1040284" s="21"/>
    </row>
    <row r="1040285" spans="8:8" x14ac:dyDescent="0.35">
      <c r="H1040285" s="21"/>
    </row>
    <row r="1040286" spans="8:8" x14ac:dyDescent="0.35">
      <c r="H1040286" s="21"/>
    </row>
    <row r="1040287" spans="8:8" x14ac:dyDescent="0.35">
      <c r="H1040287" s="21"/>
    </row>
    <row r="1040288" spans="8:8" x14ac:dyDescent="0.35">
      <c r="H1040288" s="21"/>
    </row>
    <row r="1040289" spans="8:8" x14ac:dyDescent="0.35">
      <c r="H1040289" s="21"/>
    </row>
    <row r="1040290" spans="8:8" x14ac:dyDescent="0.35">
      <c r="H1040290" s="21"/>
    </row>
    <row r="1040291" spans="8:8" x14ac:dyDescent="0.35">
      <c r="H1040291" s="21"/>
    </row>
    <row r="1040292" spans="8:8" x14ac:dyDescent="0.35">
      <c r="H1040292" s="21"/>
    </row>
    <row r="1040293" spans="8:8" x14ac:dyDescent="0.35">
      <c r="H1040293" s="21"/>
    </row>
    <row r="1040294" spans="8:8" x14ac:dyDescent="0.35">
      <c r="H1040294" s="21"/>
    </row>
    <row r="1040295" spans="8:8" x14ac:dyDescent="0.35">
      <c r="H1040295" s="21"/>
    </row>
    <row r="1040296" spans="8:8" x14ac:dyDescent="0.35">
      <c r="H1040296" s="21"/>
    </row>
    <row r="1040297" spans="8:8" x14ac:dyDescent="0.35">
      <c r="H1040297" s="21"/>
    </row>
    <row r="1040298" spans="8:8" x14ac:dyDescent="0.35">
      <c r="H1040298" s="21"/>
    </row>
    <row r="1040299" spans="8:8" x14ac:dyDescent="0.35">
      <c r="H1040299" s="21"/>
    </row>
    <row r="1040300" spans="8:8" x14ac:dyDescent="0.35">
      <c r="H1040300" s="21"/>
    </row>
    <row r="1040301" spans="8:8" x14ac:dyDescent="0.35">
      <c r="H1040301" s="21"/>
    </row>
    <row r="1040302" spans="8:8" x14ac:dyDescent="0.35">
      <c r="H1040302" s="21"/>
    </row>
    <row r="1040303" spans="8:8" x14ac:dyDescent="0.35">
      <c r="H1040303" s="21"/>
    </row>
    <row r="1040304" spans="8:8" x14ac:dyDescent="0.35">
      <c r="H1040304" s="21"/>
    </row>
    <row r="1040305" spans="8:8" x14ac:dyDescent="0.35">
      <c r="H1040305" s="21"/>
    </row>
    <row r="1040306" spans="8:8" x14ac:dyDescent="0.35">
      <c r="H1040306" s="21"/>
    </row>
    <row r="1040307" spans="8:8" x14ac:dyDescent="0.35">
      <c r="H1040307" s="21"/>
    </row>
    <row r="1040308" spans="8:8" x14ac:dyDescent="0.35">
      <c r="H1040308" s="21"/>
    </row>
    <row r="1040309" spans="8:8" x14ac:dyDescent="0.35">
      <c r="H1040309" s="21"/>
    </row>
    <row r="1040310" spans="8:8" x14ac:dyDescent="0.35">
      <c r="H1040310" s="21"/>
    </row>
    <row r="1040311" spans="8:8" x14ac:dyDescent="0.35">
      <c r="H1040311" s="21"/>
    </row>
    <row r="1040312" spans="8:8" x14ac:dyDescent="0.35">
      <c r="H1040312" s="21"/>
    </row>
    <row r="1040313" spans="8:8" x14ac:dyDescent="0.35">
      <c r="H1040313" s="21"/>
    </row>
    <row r="1040314" spans="8:8" x14ac:dyDescent="0.35">
      <c r="H1040314" s="21"/>
    </row>
    <row r="1040315" spans="8:8" x14ac:dyDescent="0.35">
      <c r="H1040315" s="21"/>
    </row>
    <row r="1040316" spans="8:8" x14ac:dyDescent="0.35">
      <c r="H1040316" s="21"/>
    </row>
    <row r="1040317" spans="8:8" x14ac:dyDescent="0.35">
      <c r="H1040317" s="21"/>
    </row>
    <row r="1040318" spans="8:8" x14ac:dyDescent="0.35">
      <c r="H1040318" s="21"/>
    </row>
    <row r="1040319" spans="8:8" x14ac:dyDescent="0.35">
      <c r="H1040319" s="21"/>
    </row>
    <row r="1040320" spans="8:8" x14ac:dyDescent="0.35">
      <c r="H1040320" s="21"/>
    </row>
    <row r="1040321" spans="8:8" x14ac:dyDescent="0.35">
      <c r="H1040321" s="21"/>
    </row>
    <row r="1040322" spans="8:8" x14ac:dyDescent="0.35">
      <c r="H1040322" s="21"/>
    </row>
    <row r="1040323" spans="8:8" x14ac:dyDescent="0.35">
      <c r="H1040323" s="21"/>
    </row>
    <row r="1040324" spans="8:8" x14ac:dyDescent="0.35">
      <c r="H1040324" s="21"/>
    </row>
    <row r="1040325" spans="8:8" x14ac:dyDescent="0.35">
      <c r="H1040325" s="21"/>
    </row>
    <row r="1040326" spans="8:8" x14ac:dyDescent="0.35">
      <c r="H1040326" s="21"/>
    </row>
    <row r="1040327" spans="8:8" x14ac:dyDescent="0.35">
      <c r="H1040327" s="21"/>
    </row>
    <row r="1040328" spans="8:8" x14ac:dyDescent="0.35">
      <c r="H1040328" s="21"/>
    </row>
    <row r="1040329" spans="8:8" x14ac:dyDescent="0.35">
      <c r="H1040329" s="21"/>
    </row>
    <row r="1040330" spans="8:8" x14ac:dyDescent="0.35">
      <c r="H1040330" s="21"/>
    </row>
    <row r="1040331" spans="8:8" x14ac:dyDescent="0.35">
      <c r="H1040331" s="21"/>
    </row>
    <row r="1040332" spans="8:8" x14ac:dyDescent="0.35">
      <c r="H1040332" s="21"/>
    </row>
    <row r="1040333" spans="8:8" x14ac:dyDescent="0.35">
      <c r="H1040333" s="21"/>
    </row>
    <row r="1040334" spans="8:8" x14ac:dyDescent="0.35">
      <c r="H1040334" s="21"/>
    </row>
    <row r="1040335" spans="8:8" x14ac:dyDescent="0.35">
      <c r="H1040335" s="21"/>
    </row>
    <row r="1040336" spans="8:8" x14ac:dyDescent="0.35">
      <c r="H1040336" s="21"/>
    </row>
    <row r="1040337" spans="8:8" x14ac:dyDescent="0.35">
      <c r="H1040337" s="21"/>
    </row>
    <row r="1040338" spans="8:8" x14ac:dyDescent="0.35">
      <c r="H1040338" s="21"/>
    </row>
    <row r="1040339" spans="8:8" x14ac:dyDescent="0.35">
      <c r="H1040339" s="21"/>
    </row>
    <row r="1040340" spans="8:8" x14ac:dyDescent="0.35">
      <c r="H1040340" s="21"/>
    </row>
    <row r="1040341" spans="8:8" x14ac:dyDescent="0.35">
      <c r="H1040341" s="21"/>
    </row>
    <row r="1040342" spans="8:8" x14ac:dyDescent="0.35">
      <c r="H1040342" s="21"/>
    </row>
    <row r="1040343" spans="8:8" x14ac:dyDescent="0.35">
      <c r="H1040343" s="21"/>
    </row>
    <row r="1040344" spans="8:8" x14ac:dyDescent="0.35">
      <c r="H1040344" s="21"/>
    </row>
    <row r="1040345" spans="8:8" x14ac:dyDescent="0.35">
      <c r="H1040345" s="21"/>
    </row>
    <row r="1040346" spans="8:8" x14ac:dyDescent="0.35">
      <c r="H1040346" s="21"/>
    </row>
    <row r="1040347" spans="8:8" x14ac:dyDescent="0.35">
      <c r="H1040347" s="21"/>
    </row>
    <row r="1040348" spans="8:8" x14ac:dyDescent="0.35">
      <c r="H1040348" s="21"/>
    </row>
    <row r="1040349" spans="8:8" x14ac:dyDescent="0.35">
      <c r="H1040349" s="21"/>
    </row>
    <row r="1040350" spans="8:8" x14ac:dyDescent="0.35">
      <c r="H1040350" s="21"/>
    </row>
    <row r="1040351" spans="8:8" x14ac:dyDescent="0.35">
      <c r="H1040351" s="21"/>
    </row>
    <row r="1040352" spans="8:8" x14ac:dyDescent="0.35">
      <c r="H1040352" s="21"/>
    </row>
    <row r="1040353" spans="8:8" x14ac:dyDescent="0.35">
      <c r="H1040353" s="21"/>
    </row>
    <row r="1040354" spans="8:8" x14ac:dyDescent="0.35">
      <c r="H1040354" s="21"/>
    </row>
    <row r="1040355" spans="8:8" x14ac:dyDescent="0.35">
      <c r="H1040355" s="21"/>
    </row>
    <row r="1040356" spans="8:8" x14ac:dyDescent="0.35">
      <c r="H1040356" s="21"/>
    </row>
    <row r="1040357" spans="8:8" x14ac:dyDescent="0.35">
      <c r="H1040357" s="21"/>
    </row>
    <row r="1040358" spans="8:8" x14ac:dyDescent="0.35">
      <c r="H1040358" s="21"/>
    </row>
    <row r="1040359" spans="8:8" x14ac:dyDescent="0.35">
      <c r="H1040359" s="21"/>
    </row>
    <row r="1040360" spans="8:8" x14ac:dyDescent="0.35">
      <c r="H1040360" s="21"/>
    </row>
    <row r="1040361" spans="8:8" x14ac:dyDescent="0.35">
      <c r="H1040361" s="21"/>
    </row>
    <row r="1040362" spans="8:8" x14ac:dyDescent="0.35">
      <c r="H1040362" s="21"/>
    </row>
    <row r="1040363" spans="8:8" x14ac:dyDescent="0.35">
      <c r="H1040363" s="21"/>
    </row>
    <row r="1040364" spans="8:8" x14ac:dyDescent="0.35">
      <c r="H1040364" s="21"/>
    </row>
    <row r="1040365" spans="8:8" x14ac:dyDescent="0.35">
      <c r="H1040365" s="21"/>
    </row>
    <row r="1040366" spans="8:8" x14ac:dyDescent="0.35">
      <c r="H1040366" s="21"/>
    </row>
    <row r="1040367" spans="8:8" x14ac:dyDescent="0.35">
      <c r="H1040367" s="21"/>
    </row>
    <row r="1040368" spans="8:8" x14ac:dyDescent="0.35">
      <c r="H1040368" s="21"/>
    </row>
    <row r="1040369" spans="8:8" x14ac:dyDescent="0.35">
      <c r="H1040369" s="21"/>
    </row>
    <row r="1040370" spans="8:8" x14ac:dyDescent="0.35">
      <c r="H1040370" s="21"/>
    </row>
    <row r="1040371" spans="8:8" x14ac:dyDescent="0.35">
      <c r="H1040371" s="21"/>
    </row>
    <row r="1040372" spans="8:8" x14ac:dyDescent="0.35">
      <c r="H1040372" s="21"/>
    </row>
    <row r="1040373" spans="8:8" x14ac:dyDescent="0.35">
      <c r="H1040373" s="21"/>
    </row>
    <row r="1040374" spans="8:8" x14ac:dyDescent="0.35">
      <c r="H1040374" s="21"/>
    </row>
    <row r="1040375" spans="8:8" x14ac:dyDescent="0.35">
      <c r="H1040375" s="21"/>
    </row>
    <row r="1040376" spans="8:8" x14ac:dyDescent="0.35">
      <c r="H1040376" s="21"/>
    </row>
    <row r="1040377" spans="8:8" x14ac:dyDescent="0.35">
      <c r="H1040377" s="21"/>
    </row>
    <row r="1040378" spans="8:8" x14ac:dyDescent="0.35">
      <c r="H1040378" s="21"/>
    </row>
    <row r="1040379" spans="8:8" x14ac:dyDescent="0.35">
      <c r="H1040379" s="21"/>
    </row>
    <row r="1040380" spans="8:8" x14ac:dyDescent="0.35">
      <c r="H1040380" s="21"/>
    </row>
    <row r="1040381" spans="8:8" x14ac:dyDescent="0.35">
      <c r="H1040381" s="21"/>
    </row>
    <row r="1040382" spans="8:8" x14ac:dyDescent="0.35">
      <c r="H1040382" s="21"/>
    </row>
    <row r="1040383" spans="8:8" x14ac:dyDescent="0.35">
      <c r="H1040383" s="21"/>
    </row>
    <row r="1040384" spans="8:8" x14ac:dyDescent="0.35">
      <c r="H1040384" s="21"/>
    </row>
    <row r="1040385" spans="8:8" x14ac:dyDescent="0.35">
      <c r="H1040385" s="21"/>
    </row>
    <row r="1040386" spans="8:8" x14ac:dyDescent="0.35">
      <c r="H1040386" s="21"/>
    </row>
    <row r="1040387" spans="8:8" x14ac:dyDescent="0.35">
      <c r="H1040387" s="21"/>
    </row>
    <row r="1040388" spans="8:8" x14ac:dyDescent="0.35">
      <c r="H1040388" s="21"/>
    </row>
    <row r="1040389" spans="8:8" x14ac:dyDescent="0.35">
      <c r="H1040389" s="21"/>
    </row>
    <row r="1040390" spans="8:8" x14ac:dyDescent="0.35">
      <c r="H1040390" s="21"/>
    </row>
    <row r="1040391" spans="8:8" x14ac:dyDescent="0.35">
      <c r="H1040391" s="21"/>
    </row>
    <row r="1040392" spans="8:8" x14ac:dyDescent="0.35">
      <c r="H1040392" s="21"/>
    </row>
    <row r="1040393" spans="8:8" x14ac:dyDescent="0.35">
      <c r="H1040393" s="21"/>
    </row>
    <row r="1040394" spans="8:8" x14ac:dyDescent="0.35">
      <c r="H1040394" s="21"/>
    </row>
    <row r="1040395" spans="8:8" x14ac:dyDescent="0.35">
      <c r="H1040395" s="21"/>
    </row>
    <row r="1040396" spans="8:8" x14ac:dyDescent="0.35">
      <c r="H1040396" s="21"/>
    </row>
    <row r="1040397" spans="8:8" x14ac:dyDescent="0.35">
      <c r="H1040397" s="21"/>
    </row>
    <row r="1040398" spans="8:8" x14ac:dyDescent="0.35">
      <c r="H1040398" s="21"/>
    </row>
    <row r="1040399" spans="8:8" x14ac:dyDescent="0.35">
      <c r="H1040399" s="21"/>
    </row>
    <row r="1040400" spans="8:8" x14ac:dyDescent="0.35">
      <c r="H1040400" s="21"/>
    </row>
    <row r="1040401" spans="8:8" x14ac:dyDescent="0.35">
      <c r="H1040401" s="21"/>
    </row>
    <row r="1040402" spans="8:8" x14ac:dyDescent="0.35">
      <c r="H1040402" s="21"/>
    </row>
    <row r="1040403" spans="8:8" x14ac:dyDescent="0.35">
      <c r="H1040403" s="21"/>
    </row>
    <row r="1040404" spans="8:8" x14ac:dyDescent="0.35">
      <c r="H1040404" s="21"/>
    </row>
    <row r="1040405" spans="8:8" x14ac:dyDescent="0.35">
      <c r="H1040405" s="21"/>
    </row>
    <row r="1040406" spans="8:8" x14ac:dyDescent="0.35">
      <c r="H1040406" s="21"/>
    </row>
    <row r="1040407" spans="8:8" x14ac:dyDescent="0.35">
      <c r="H1040407" s="21"/>
    </row>
    <row r="1040408" spans="8:8" x14ac:dyDescent="0.35">
      <c r="H1040408" s="21"/>
    </row>
    <row r="1040409" spans="8:8" x14ac:dyDescent="0.35">
      <c r="H1040409" s="21"/>
    </row>
    <row r="1040410" spans="8:8" x14ac:dyDescent="0.35">
      <c r="H1040410" s="21"/>
    </row>
    <row r="1040411" spans="8:8" x14ac:dyDescent="0.35">
      <c r="H1040411" s="21"/>
    </row>
    <row r="1040412" spans="8:8" x14ac:dyDescent="0.35">
      <c r="H1040412" s="21"/>
    </row>
    <row r="1040413" spans="8:8" x14ac:dyDescent="0.35">
      <c r="H1040413" s="21"/>
    </row>
    <row r="1040414" spans="8:8" x14ac:dyDescent="0.35">
      <c r="H1040414" s="21"/>
    </row>
    <row r="1040415" spans="8:8" x14ac:dyDescent="0.35">
      <c r="H1040415" s="21"/>
    </row>
    <row r="1040416" spans="8:8" x14ac:dyDescent="0.35">
      <c r="H1040416" s="21"/>
    </row>
    <row r="1040417" spans="8:8" x14ac:dyDescent="0.35">
      <c r="H1040417" s="21"/>
    </row>
    <row r="1040418" spans="8:8" x14ac:dyDescent="0.35">
      <c r="H1040418" s="21"/>
    </row>
    <row r="1040419" spans="8:8" x14ac:dyDescent="0.35">
      <c r="H1040419" s="21"/>
    </row>
    <row r="1040420" spans="8:8" x14ac:dyDescent="0.35">
      <c r="H1040420" s="21"/>
    </row>
    <row r="1040421" spans="8:8" x14ac:dyDescent="0.35">
      <c r="H1040421" s="21"/>
    </row>
    <row r="1040422" spans="8:8" x14ac:dyDescent="0.35">
      <c r="H1040422" s="21"/>
    </row>
    <row r="1040423" spans="8:8" x14ac:dyDescent="0.35">
      <c r="H1040423" s="21"/>
    </row>
    <row r="1040424" spans="8:8" x14ac:dyDescent="0.35">
      <c r="H1040424" s="21"/>
    </row>
    <row r="1040425" spans="8:8" x14ac:dyDescent="0.35">
      <c r="H1040425" s="21"/>
    </row>
    <row r="1040426" spans="8:8" x14ac:dyDescent="0.35">
      <c r="H1040426" s="21"/>
    </row>
    <row r="1040427" spans="8:8" x14ac:dyDescent="0.35">
      <c r="H1040427" s="21"/>
    </row>
    <row r="1040428" spans="8:8" x14ac:dyDescent="0.35">
      <c r="H1040428" s="21"/>
    </row>
    <row r="1040429" spans="8:8" x14ac:dyDescent="0.35">
      <c r="H1040429" s="21"/>
    </row>
    <row r="1040430" spans="8:8" x14ac:dyDescent="0.35">
      <c r="H1040430" s="21"/>
    </row>
    <row r="1040431" spans="8:8" x14ac:dyDescent="0.35">
      <c r="H1040431" s="21"/>
    </row>
    <row r="1040432" spans="8:8" x14ac:dyDescent="0.35">
      <c r="H1040432" s="21"/>
    </row>
    <row r="1040433" spans="8:8" x14ac:dyDescent="0.35">
      <c r="H1040433" s="21"/>
    </row>
    <row r="1040434" spans="8:8" x14ac:dyDescent="0.35">
      <c r="H1040434" s="21"/>
    </row>
    <row r="1040435" spans="8:8" x14ac:dyDescent="0.35">
      <c r="H1040435" s="21"/>
    </row>
    <row r="1040436" spans="8:8" x14ac:dyDescent="0.35">
      <c r="H1040436" s="21"/>
    </row>
    <row r="1040437" spans="8:8" x14ac:dyDescent="0.35">
      <c r="H1040437" s="21"/>
    </row>
    <row r="1040438" spans="8:8" x14ac:dyDescent="0.35">
      <c r="H1040438" s="21"/>
    </row>
    <row r="1040439" spans="8:8" x14ac:dyDescent="0.35">
      <c r="H1040439" s="21"/>
    </row>
    <row r="1040440" spans="8:8" x14ac:dyDescent="0.35">
      <c r="H1040440" s="21"/>
    </row>
    <row r="1040441" spans="8:8" x14ac:dyDescent="0.35">
      <c r="H1040441" s="21"/>
    </row>
    <row r="1040442" spans="8:8" x14ac:dyDescent="0.35">
      <c r="H1040442" s="21"/>
    </row>
    <row r="1040443" spans="8:8" x14ac:dyDescent="0.35">
      <c r="H1040443" s="21"/>
    </row>
    <row r="1040444" spans="8:8" x14ac:dyDescent="0.35">
      <c r="H1040444" s="21"/>
    </row>
    <row r="1040445" spans="8:8" x14ac:dyDescent="0.35">
      <c r="H1040445" s="21"/>
    </row>
    <row r="1040446" spans="8:8" x14ac:dyDescent="0.35">
      <c r="H1040446" s="21"/>
    </row>
    <row r="1040447" spans="8:8" x14ac:dyDescent="0.35">
      <c r="H1040447" s="21"/>
    </row>
    <row r="1040448" spans="8:8" x14ac:dyDescent="0.35">
      <c r="H1040448" s="21"/>
    </row>
    <row r="1040449" spans="8:8" x14ac:dyDescent="0.35">
      <c r="H1040449" s="21"/>
    </row>
    <row r="1040450" spans="8:8" x14ac:dyDescent="0.35">
      <c r="H1040450" s="21"/>
    </row>
    <row r="1040451" spans="8:8" x14ac:dyDescent="0.35">
      <c r="H1040451" s="21"/>
    </row>
    <row r="1040452" spans="8:8" x14ac:dyDescent="0.35">
      <c r="H1040452" s="21"/>
    </row>
    <row r="1040453" spans="8:8" x14ac:dyDescent="0.35">
      <c r="H1040453" s="21"/>
    </row>
    <row r="1040454" spans="8:8" x14ac:dyDescent="0.35">
      <c r="H1040454" s="21"/>
    </row>
    <row r="1040455" spans="8:8" x14ac:dyDescent="0.35">
      <c r="H1040455" s="21"/>
    </row>
    <row r="1040456" spans="8:8" x14ac:dyDescent="0.35">
      <c r="H1040456" s="21"/>
    </row>
    <row r="1040457" spans="8:8" x14ac:dyDescent="0.35">
      <c r="H1040457" s="21"/>
    </row>
    <row r="1040458" spans="8:8" x14ac:dyDescent="0.35">
      <c r="H1040458" s="21"/>
    </row>
    <row r="1040459" spans="8:8" x14ac:dyDescent="0.35">
      <c r="H1040459" s="21"/>
    </row>
    <row r="1040460" spans="8:8" x14ac:dyDescent="0.35">
      <c r="H1040460" s="21"/>
    </row>
    <row r="1040461" spans="8:8" x14ac:dyDescent="0.35">
      <c r="H1040461" s="21"/>
    </row>
    <row r="1040462" spans="8:8" x14ac:dyDescent="0.35">
      <c r="H1040462" s="21"/>
    </row>
    <row r="1040463" spans="8:8" x14ac:dyDescent="0.35">
      <c r="H1040463" s="21"/>
    </row>
    <row r="1040464" spans="8:8" x14ac:dyDescent="0.35">
      <c r="H1040464" s="21"/>
    </row>
    <row r="1040465" spans="8:8" x14ac:dyDescent="0.35">
      <c r="H1040465" s="21"/>
    </row>
    <row r="1040466" spans="8:8" x14ac:dyDescent="0.35">
      <c r="H1040466" s="21"/>
    </row>
    <row r="1040467" spans="8:8" x14ac:dyDescent="0.35">
      <c r="H1040467" s="21"/>
    </row>
    <row r="1040468" spans="8:8" x14ac:dyDescent="0.35">
      <c r="H1040468" s="21"/>
    </row>
    <row r="1040469" spans="8:8" x14ac:dyDescent="0.35">
      <c r="H1040469" s="21"/>
    </row>
    <row r="1040470" spans="8:8" x14ac:dyDescent="0.35">
      <c r="H1040470" s="21"/>
    </row>
    <row r="1040471" spans="8:8" x14ac:dyDescent="0.35">
      <c r="H1040471" s="21"/>
    </row>
    <row r="1040472" spans="8:8" x14ac:dyDescent="0.35">
      <c r="H1040472" s="21"/>
    </row>
    <row r="1040473" spans="8:8" x14ac:dyDescent="0.35">
      <c r="H1040473" s="21"/>
    </row>
    <row r="1040474" spans="8:8" x14ac:dyDescent="0.35">
      <c r="H1040474" s="21"/>
    </row>
    <row r="1040475" spans="8:8" x14ac:dyDescent="0.35">
      <c r="H1040475" s="21"/>
    </row>
    <row r="1040476" spans="8:8" x14ac:dyDescent="0.35">
      <c r="H1040476" s="21"/>
    </row>
    <row r="1040477" spans="8:8" x14ac:dyDescent="0.35">
      <c r="H1040477" s="21"/>
    </row>
    <row r="1040478" spans="8:8" x14ac:dyDescent="0.35">
      <c r="H1040478" s="21"/>
    </row>
    <row r="1040479" spans="8:8" x14ac:dyDescent="0.35">
      <c r="H1040479" s="21"/>
    </row>
    <row r="1040480" spans="8:8" x14ac:dyDescent="0.35">
      <c r="H1040480" s="21"/>
    </row>
    <row r="1040481" spans="8:8" x14ac:dyDescent="0.35">
      <c r="H1040481" s="21"/>
    </row>
    <row r="1040482" spans="8:8" x14ac:dyDescent="0.35">
      <c r="H1040482" s="21"/>
    </row>
    <row r="1040483" spans="8:8" x14ac:dyDescent="0.35">
      <c r="H1040483" s="21"/>
    </row>
    <row r="1040484" spans="8:8" x14ac:dyDescent="0.35">
      <c r="H1040484" s="21"/>
    </row>
    <row r="1040485" spans="8:8" x14ac:dyDescent="0.35">
      <c r="H1040485" s="21"/>
    </row>
    <row r="1040486" spans="8:8" x14ac:dyDescent="0.35">
      <c r="H1040486" s="21"/>
    </row>
    <row r="1040487" spans="8:8" x14ac:dyDescent="0.35">
      <c r="H1040487" s="21"/>
    </row>
    <row r="1040488" spans="8:8" x14ac:dyDescent="0.35">
      <c r="H1040488" s="21"/>
    </row>
    <row r="1040489" spans="8:8" x14ac:dyDescent="0.35">
      <c r="H1040489" s="21"/>
    </row>
    <row r="1040490" spans="8:8" x14ac:dyDescent="0.35">
      <c r="H1040490" s="21"/>
    </row>
    <row r="1040491" spans="8:8" x14ac:dyDescent="0.35">
      <c r="H1040491" s="21"/>
    </row>
    <row r="1040492" spans="8:8" x14ac:dyDescent="0.35">
      <c r="H1040492" s="21"/>
    </row>
    <row r="1040493" spans="8:8" x14ac:dyDescent="0.35">
      <c r="H1040493" s="21"/>
    </row>
    <row r="1040494" spans="8:8" x14ac:dyDescent="0.35">
      <c r="H1040494" s="21"/>
    </row>
    <row r="1040495" spans="8:8" x14ac:dyDescent="0.35">
      <c r="H1040495" s="21"/>
    </row>
    <row r="1040496" spans="8:8" x14ac:dyDescent="0.35">
      <c r="H1040496" s="21"/>
    </row>
    <row r="1040497" spans="8:8" x14ac:dyDescent="0.35">
      <c r="H1040497" s="21"/>
    </row>
    <row r="1040498" spans="8:8" x14ac:dyDescent="0.35">
      <c r="H1040498" s="21"/>
    </row>
    <row r="1040499" spans="8:8" x14ac:dyDescent="0.35">
      <c r="H1040499" s="21"/>
    </row>
    <row r="1040500" spans="8:8" x14ac:dyDescent="0.35">
      <c r="H1040500" s="21"/>
    </row>
    <row r="1040501" spans="8:8" x14ac:dyDescent="0.35">
      <c r="H1040501" s="21"/>
    </row>
    <row r="1040502" spans="8:8" x14ac:dyDescent="0.35">
      <c r="H1040502" s="21"/>
    </row>
    <row r="1040503" spans="8:8" x14ac:dyDescent="0.35">
      <c r="H1040503" s="21"/>
    </row>
    <row r="1040504" spans="8:8" x14ac:dyDescent="0.35">
      <c r="H1040504" s="21"/>
    </row>
    <row r="1040505" spans="8:8" x14ac:dyDescent="0.35">
      <c r="H1040505" s="21"/>
    </row>
    <row r="1040506" spans="8:8" x14ac:dyDescent="0.35">
      <c r="H1040506" s="21"/>
    </row>
    <row r="1040507" spans="8:8" x14ac:dyDescent="0.35">
      <c r="H1040507" s="21"/>
    </row>
    <row r="1040508" spans="8:8" x14ac:dyDescent="0.35">
      <c r="H1040508" s="21"/>
    </row>
    <row r="1040509" spans="8:8" x14ac:dyDescent="0.35">
      <c r="H1040509" s="21"/>
    </row>
    <row r="1040510" spans="8:8" x14ac:dyDescent="0.35">
      <c r="H1040510" s="21"/>
    </row>
    <row r="1040511" spans="8:8" x14ac:dyDescent="0.35">
      <c r="H1040511" s="21"/>
    </row>
    <row r="1040512" spans="8:8" x14ac:dyDescent="0.35">
      <c r="H1040512" s="21"/>
    </row>
    <row r="1040513" spans="8:8" x14ac:dyDescent="0.35">
      <c r="H1040513" s="21"/>
    </row>
    <row r="1040514" spans="8:8" x14ac:dyDescent="0.35">
      <c r="H1040514" s="21"/>
    </row>
    <row r="1040515" spans="8:8" x14ac:dyDescent="0.35">
      <c r="H1040515" s="21"/>
    </row>
    <row r="1040516" spans="8:8" x14ac:dyDescent="0.35">
      <c r="H1040516" s="21"/>
    </row>
    <row r="1040517" spans="8:8" x14ac:dyDescent="0.35">
      <c r="H1040517" s="21"/>
    </row>
    <row r="1040518" spans="8:8" x14ac:dyDescent="0.35">
      <c r="H1040518" s="21"/>
    </row>
    <row r="1040519" spans="8:8" x14ac:dyDescent="0.35">
      <c r="H1040519" s="21"/>
    </row>
    <row r="1040520" spans="8:8" x14ac:dyDescent="0.35">
      <c r="H1040520" s="21"/>
    </row>
    <row r="1040521" spans="8:8" x14ac:dyDescent="0.35">
      <c r="H1040521" s="21"/>
    </row>
    <row r="1040522" spans="8:8" x14ac:dyDescent="0.35">
      <c r="H1040522" s="21"/>
    </row>
    <row r="1040523" spans="8:8" x14ac:dyDescent="0.35">
      <c r="H1040523" s="21"/>
    </row>
    <row r="1040524" spans="8:8" x14ac:dyDescent="0.35">
      <c r="H1040524" s="21"/>
    </row>
    <row r="1040525" spans="8:8" x14ac:dyDescent="0.35">
      <c r="H1040525" s="21"/>
    </row>
    <row r="1040526" spans="8:8" x14ac:dyDescent="0.35">
      <c r="H1040526" s="21"/>
    </row>
    <row r="1040527" spans="8:8" x14ac:dyDescent="0.35">
      <c r="H1040527" s="21"/>
    </row>
    <row r="1040528" spans="8:8" x14ac:dyDescent="0.35">
      <c r="H1040528" s="21"/>
    </row>
    <row r="1040529" spans="8:8" x14ac:dyDescent="0.35">
      <c r="H1040529" s="21"/>
    </row>
    <row r="1040530" spans="8:8" x14ac:dyDescent="0.35">
      <c r="H1040530" s="21"/>
    </row>
    <row r="1040531" spans="8:8" x14ac:dyDescent="0.35">
      <c r="H1040531" s="21"/>
    </row>
    <row r="1040532" spans="8:8" x14ac:dyDescent="0.35">
      <c r="H1040532" s="21"/>
    </row>
    <row r="1040533" spans="8:8" x14ac:dyDescent="0.35">
      <c r="H1040533" s="21"/>
    </row>
    <row r="1040534" spans="8:8" x14ac:dyDescent="0.35">
      <c r="H1040534" s="21"/>
    </row>
    <row r="1040535" spans="8:8" x14ac:dyDescent="0.35">
      <c r="H1040535" s="21"/>
    </row>
    <row r="1040536" spans="8:8" x14ac:dyDescent="0.35">
      <c r="H1040536" s="21"/>
    </row>
    <row r="1040537" spans="8:8" x14ac:dyDescent="0.35">
      <c r="H1040537" s="21"/>
    </row>
    <row r="1040538" spans="8:8" x14ac:dyDescent="0.35">
      <c r="H1040538" s="21"/>
    </row>
    <row r="1040539" spans="8:8" x14ac:dyDescent="0.35">
      <c r="H1040539" s="21"/>
    </row>
    <row r="1040540" spans="8:8" x14ac:dyDescent="0.35">
      <c r="H1040540" s="21"/>
    </row>
    <row r="1040541" spans="8:8" x14ac:dyDescent="0.35">
      <c r="H1040541" s="21"/>
    </row>
    <row r="1040542" spans="8:8" x14ac:dyDescent="0.35">
      <c r="H1040542" s="21"/>
    </row>
    <row r="1040543" spans="8:8" x14ac:dyDescent="0.35">
      <c r="H1040543" s="21"/>
    </row>
    <row r="1040544" spans="8:8" x14ac:dyDescent="0.35">
      <c r="H1040544" s="21"/>
    </row>
    <row r="1040545" spans="8:8" x14ac:dyDescent="0.35">
      <c r="H1040545" s="21"/>
    </row>
    <row r="1040546" spans="8:8" x14ac:dyDescent="0.35">
      <c r="H1040546" s="21"/>
    </row>
    <row r="1040547" spans="8:8" x14ac:dyDescent="0.35">
      <c r="H1040547" s="21"/>
    </row>
    <row r="1040548" spans="8:8" x14ac:dyDescent="0.35">
      <c r="H1040548" s="21"/>
    </row>
    <row r="1040549" spans="8:8" x14ac:dyDescent="0.35">
      <c r="H1040549" s="21"/>
    </row>
    <row r="1040550" spans="8:8" x14ac:dyDescent="0.35">
      <c r="H1040550" s="21"/>
    </row>
    <row r="1040551" spans="8:8" x14ac:dyDescent="0.35">
      <c r="H1040551" s="21"/>
    </row>
    <row r="1040552" spans="8:8" x14ac:dyDescent="0.35">
      <c r="H1040552" s="21"/>
    </row>
    <row r="1040553" spans="8:8" x14ac:dyDescent="0.35">
      <c r="H1040553" s="21"/>
    </row>
    <row r="1040554" spans="8:8" x14ac:dyDescent="0.35">
      <c r="H1040554" s="21"/>
    </row>
    <row r="1040555" spans="8:8" x14ac:dyDescent="0.35">
      <c r="H1040555" s="21"/>
    </row>
    <row r="1040556" spans="8:8" x14ac:dyDescent="0.35">
      <c r="H1040556" s="21"/>
    </row>
    <row r="1040557" spans="8:8" x14ac:dyDescent="0.35">
      <c r="H1040557" s="21"/>
    </row>
    <row r="1040558" spans="8:8" x14ac:dyDescent="0.35">
      <c r="H1040558" s="21"/>
    </row>
    <row r="1040559" spans="8:8" x14ac:dyDescent="0.35">
      <c r="H1040559" s="21"/>
    </row>
    <row r="1040560" spans="8:8" x14ac:dyDescent="0.35">
      <c r="H1040560" s="21"/>
    </row>
    <row r="1040561" spans="8:8" x14ac:dyDescent="0.35">
      <c r="H1040561" s="21"/>
    </row>
    <row r="1040562" spans="8:8" x14ac:dyDescent="0.35">
      <c r="H1040562" s="21"/>
    </row>
    <row r="1040563" spans="8:8" x14ac:dyDescent="0.35">
      <c r="H1040563" s="21"/>
    </row>
    <row r="1040564" spans="8:8" x14ac:dyDescent="0.35">
      <c r="H1040564" s="21"/>
    </row>
    <row r="1040565" spans="8:8" x14ac:dyDescent="0.35">
      <c r="H1040565" s="21"/>
    </row>
    <row r="1040566" spans="8:8" x14ac:dyDescent="0.35">
      <c r="H1040566" s="21"/>
    </row>
    <row r="1040567" spans="8:8" x14ac:dyDescent="0.35">
      <c r="H1040567" s="21"/>
    </row>
    <row r="1040568" spans="8:8" x14ac:dyDescent="0.35">
      <c r="H1040568" s="21"/>
    </row>
    <row r="1040569" spans="8:8" x14ac:dyDescent="0.35">
      <c r="H1040569" s="21"/>
    </row>
    <row r="1040570" spans="8:8" x14ac:dyDescent="0.35">
      <c r="H1040570" s="21"/>
    </row>
    <row r="1040571" spans="8:8" x14ac:dyDescent="0.35">
      <c r="H1040571" s="21"/>
    </row>
    <row r="1040572" spans="8:8" x14ac:dyDescent="0.35">
      <c r="H1040572" s="21"/>
    </row>
    <row r="1040573" spans="8:8" x14ac:dyDescent="0.35">
      <c r="H1040573" s="21"/>
    </row>
    <row r="1040574" spans="8:8" x14ac:dyDescent="0.35">
      <c r="H1040574" s="21"/>
    </row>
    <row r="1040575" spans="8:8" x14ac:dyDescent="0.35">
      <c r="H1040575" s="21"/>
    </row>
    <row r="1040576" spans="8:8" x14ac:dyDescent="0.35">
      <c r="H1040576" s="21"/>
    </row>
    <row r="1040577" spans="8:8" x14ac:dyDescent="0.35">
      <c r="H1040577" s="21"/>
    </row>
    <row r="1040578" spans="8:8" x14ac:dyDescent="0.35">
      <c r="H1040578" s="21"/>
    </row>
    <row r="1040579" spans="8:8" x14ac:dyDescent="0.35">
      <c r="H1040579" s="21"/>
    </row>
    <row r="1040580" spans="8:8" x14ac:dyDescent="0.35">
      <c r="H1040580" s="21"/>
    </row>
    <row r="1040581" spans="8:8" x14ac:dyDescent="0.35">
      <c r="H1040581" s="21"/>
    </row>
    <row r="1040582" spans="8:8" x14ac:dyDescent="0.35">
      <c r="H1040582" s="21"/>
    </row>
    <row r="1040583" spans="8:8" x14ac:dyDescent="0.35">
      <c r="H1040583" s="21"/>
    </row>
    <row r="1040584" spans="8:8" x14ac:dyDescent="0.35">
      <c r="H1040584" s="21"/>
    </row>
    <row r="1040585" spans="8:8" x14ac:dyDescent="0.35">
      <c r="H1040585" s="21"/>
    </row>
    <row r="1040586" spans="8:8" x14ac:dyDescent="0.35">
      <c r="H1040586" s="21"/>
    </row>
    <row r="1040587" spans="8:8" x14ac:dyDescent="0.35">
      <c r="H1040587" s="21"/>
    </row>
    <row r="1040588" spans="8:8" x14ac:dyDescent="0.35">
      <c r="H1040588" s="21"/>
    </row>
    <row r="1040589" spans="8:8" x14ac:dyDescent="0.35">
      <c r="H1040589" s="21"/>
    </row>
    <row r="1040590" spans="8:8" x14ac:dyDescent="0.35">
      <c r="H1040590" s="21"/>
    </row>
    <row r="1040591" spans="8:8" x14ac:dyDescent="0.35">
      <c r="H1040591" s="21"/>
    </row>
    <row r="1040592" spans="8:8" x14ac:dyDescent="0.35">
      <c r="H1040592" s="21"/>
    </row>
    <row r="1040593" spans="8:8" x14ac:dyDescent="0.35">
      <c r="H1040593" s="21"/>
    </row>
    <row r="1040594" spans="8:8" x14ac:dyDescent="0.35">
      <c r="H1040594" s="21"/>
    </row>
    <row r="1040595" spans="8:8" x14ac:dyDescent="0.35">
      <c r="H1040595" s="21"/>
    </row>
    <row r="1040596" spans="8:8" x14ac:dyDescent="0.35">
      <c r="H1040596" s="21"/>
    </row>
    <row r="1040597" spans="8:8" x14ac:dyDescent="0.35">
      <c r="H1040597" s="21"/>
    </row>
    <row r="1040598" spans="8:8" x14ac:dyDescent="0.35">
      <c r="H1040598" s="21"/>
    </row>
    <row r="1040599" spans="8:8" x14ac:dyDescent="0.35">
      <c r="H1040599" s="21"/>
    </row>
    <row r="1040600" spans="8:8" x14ac:dyDescent="0.35">
      <c r="H1040600" s="21"/>
    </row>
    <row r="1040601" spans="8:8" x14ac:dyDescent="0.35">
      <c r="H1040601" s="21"/>
    </row>
    <row r="1040602" spans="8:8" x14ac:dyDescent="0.35">
      <c r="H1040602" s="21"/>
    </row>
    <row r="1040603" spans="8:8" x14ac:dyDescent="0.35">
      <c r="H1040603" s="21"/>
    </row>
    <row r="1040604" spans="8:8" x14ac:dyDescent="0.35">
      <c r="H1040604" s="21"/>
    </row>
    <row r="1040605" spans="8:8" x14ac:dyDescent="0.35">
      <c r="H1040605" s="21"/>
    </row>
    <row r="1040606" spans="8:8" x14ac:dyDescent="0.35">
      <c r="H1040606" s="21"/>
    </row>
    <row r="1040607" spans="8:8" x14ac:dyDescent="0.35">
      <c r="H1040607" s="21"/>
    </row>
    <row r="1040608" spans="8:8" x14ac:dyDescent="0.35">
      <c r="H1040608" s="21"/>
    </row>
    <row r="1040609" spans="8:8" x14ac:dyDescent="0.35">
      <c r="H1040609" s="21"/>
    </row>
    <row r="1040610" spans="8:8" x14ac:dyDescent="0.35">
      <c r="H1040610" s="21"/>
    </row>
    <row r="1040611" spans="8:8" x14ac:dyDescent="0.35">
      <c r="H1040611" s="21"/>
    </row>
    <row r="1040612" spans="8:8" x14ac:dyDescent="0.35">
      <c r="H1040612" s="21"/>
    </row>
    <row r="1040613" spans="8:8" x14ac:dyDescent="0.35">
      <c r="H1040613" s="21"/>
    </row>
    <row r="1040614" spans="8:8" x14ac:dyDescent="0.35">
      <c r="H1040614" s="21"/>
    </row>
    <row r="1040615" spans="8:8" x14ac:dyDescent="0.35">
      <c r="H1040615" s="21"/>
    </row>
    <row r="1040616" spans="8:8" x14ac:dyDescent="0.35">
      <c r="H1040616" s="21"/>
    </row>
    <row r="1040617" spans="8:8" x14ac:dyDescent="0.35">
      <c r="H1040617" s="21"/>
    </row>
    <row r="1040618" spans="8:8" x14ac:dyDescent="0.35">
      <c r="H1040618" s="21"/>
    </row>
    <row r="1040619" spans="8:8" x14ac:dyDescent="0.35">
      <c r="H1040619" s="21"/>
    </row>
    <row r="1040620" spans="8:8" x14ac:dyDescent="0.35">
      <c r="H1040620" s="21"/>
    </row>
    <row r="1040621" spans="8:8" x14ac:dyDescent="0.35">
      <c r="H1040621" s="21"/>
    </row>
    <row r="1040622" spans="8:8" x14ac:dyDescent="0.35">
      <c r="H1040622" s="21"/>
    </row>
    <row r="1040623" spans="8:8" x14ac:dyDescent="0.35">
      <c r="H1040623" s="21"/>
    </row>
    <row r="1040624" spans="8:8" x14ac:dyDescent="0.35">
      <c r="H1040624" s="21"/>
    </row>
    <row r="1040625" spans="8:8" x14ac:dyDescent="0.35">
      <c r="H1040625" s="21"/>
    </row>
    <row r="1040626" spans="8:8" x14ac:dyDescent="0.35">
      <c r="H1040626" s="21"/>
    </row>
    <row r="1040627" spans="8:8" x14ac:dyDescent="0.35">
      <c r="H1040627" s="21"/>
    </row>
    <row r="1040628" spans="8:8" x14ac:dyDescent="0.35">
      <c r="H1040628" s="21"/>
    </row>
    <row r="1040629" spans="8:8" x14ac:dyDescent="0.35">
      <c r="H1040629" s="21"/>
    </row>
    <row r="1040630" spans="8:8" x14ac:dyDescent="0.35">
      <c r="H1040630" s="21"/>
    </row>
    <row r="1040631" spans="8:8" x14ac:dyDescent="0.35">
      <c r="H1040631" s="21"/>
    </row>
    <row r="1040632" spans="8:8" x14ac:dyDescent="0.35">
      <c r="H1040632" s="21"/>
    </row>
    <row r="1040633" spans="8:8" x14ac:dyDescent="0.35">
      <c r="H1040633" s="21"/>
    </row>
    <row r="1040634" spans="8:8" x14ac:dyDescent="0.35">
      <c r="H1040634" s="21"/>
    </row>
    <row r="1040635" spans="8:8" x14ac:dyDescent="0.35">
      <c r="H1040635" s="21"/>
    </row>
    <row r="1040636" spans="8:8" x14ac:dyDescent="0.35">
      <c r="H1040636" s="21"/>
    </row>
    <row r="1040637" spans="8:8" x14ac:dyDescent="0.35">
      <c r="H1040637" s="21"/>
    </row>
    <row r="1040638" spans="8:8" x14ac:dyDescent="0.35">
      <c r="H1040638" s="21"/>
    </row>
    <row r="1040639" spans="8:8" x14ac:dyDescent="0.35">
      <c r="H1040639" s="21"/>
    </row>
    <row r="1040640" spans="8:8" x14ac:dyDescent="0.35">
      <c r="H1040640" s="21"/>
    </row>
    <row r="1040641" spans="8:8" x14ac:dyDescent="0.35">
      <c r="H1040641" s="21"/>
    </row>
    <row r="1040642" spans="8:8" x14ac:dyDescent="0.35">
      <c r="H1040642" s="21"/>
    </row>
    <row r="1040643" spans="8:8" x14ac:dyDescent="0.35">
      <c r="H1040643" s="21"/>
    </row>
    <row r="1040644" spans="8:8" x14ac:dyDescent="0.35">
      <c r="H1040644" s="21"/>
    </row>
    <row r="1040645" spans="8:8" x14ac:dyDescent="0.35">
      <c r="H1040645" s="21"/>
    </row>
    <row r="1040646" spans="8:8" x14ac:dyDescent="0.35">
      <c r="H1040646" s="21"/>
    </row>
    <row r="1040647" spans="8:8" x14ac:dyDescent="0.35">
      <c r="H1040647" s="21"/>
    </row>
    <row r="1040648" spans="8:8" x14ac:dyDescent="0.35">
      <c r="H1040648" s="21"/>
    </row>
    <row r="1040649" spans="8:8" x14ac:dyDescent="0.35">
      <c r="H1040649" s="21"/>
    </row>
    <row r="1040650" spans="8:8" x14ac:dyDescent="0.35">
      <c r="H1040650" s="21"/>
    </row>
    <row r="1040651" spans="8:8" x14ac:dyDescent="0.35">
      <c r="H1040651" s="21"/>
    </row>
    <row r="1040652" spans="8:8" x14ac:dyDescent="0.35">
      <c r="H1040652" s="21"/>
    </row>
    <row r="1040653" spans="8:8" x14ac:dyDescent="0.35">
      <c r="H1040653" s="21"/>
    </row>
    <row r="1040654" spans="8:8" x14ac:dyDescent="0.35">
      <c r="H1040654" s="21"/>
    </row>
    <row r="1040655" spans="8:8" x14ac:dyDescent="0.35">
      <c r="H1040655" s="21"/>
    </row>
    <row r="1040656" spans="8:8" x14ac:dyDescent="0.35">
      <c r="H1040656" s="21"/>
    </row>
    <row r="1040657" spans="8:8" x14ac:dyDescent="0.35">
      <c r="H1040657" s="21"/>
    </row>
    <row r="1040658" spans="8:8" x14ac:dyDescent="0.35">
      <c r="H1040658" s="21"/>
    </row>
    <row r="1040659" spans="8:8" x14ac:dyDescent="0.35">
      <c r="H1040659" s="21"/>
    </row>
    <row r="1040660" spans="8:8" x14ac:dyDescent="0.35">
      <c r="H1040660" s="21"/>
    </row>
    <row r="1040661" spans="8:8" x14ac:dyDescent="0.35">
      <c r="H1040661" s="21"/>
    </row>
    <row r="1040662" spans="8:8" x14ac:dyDescent="0.35">
      <c r="H1040662" s="21"/>
    </row>
    <row r="1040663" spans="8:8" x14ac:dyDescent="0.35">
      <c r="H1040663" s="21"/>
    </row>
    <row r="1040664" spans="8:8" x14ac:dyDescent="0.35">
      <c r="H1040664" s="21"/>
    </row>
    <row r="1040665" spans="8:8" x14ac:dyDescent="0.35">
      <c r="H1040665" s="21"/>
    </row>
    <row r="1040666" spans="8:8" x14ac:dyDescent="0.35">
      <c r="H1040666" s="21"/>
    </row>
    <row r="1040667" spans="8:8" x14ac:dyDescent="0.35">
      <c r="H1040667" s="21"/>
    </row>
    <row r="1040668" spans="8:8" x14ac:dyDescent="0.35">
      <c r="H1040668" s="21"/>
    </row>
    <row r="1040669" spans="8:8" x14ac:dyDescent="0.35">
      <c r="H1040669" s="21"/>
    </row>
    <row r="1040670" spans="8:8" x14ac:dyDescent="0.35">
      <c r="H1040670" s="21"/>
    </row>
    <row r="1040671" spans="8:8" x14ac:dyDescent="0.35">
      <c r="H1040671" s="21"/>
    </row>
    <row r="1040672" spans="8:8" x14ac:dyDescent="0.35">
      <c r="H1040672" s="21"/>
    </row>
    <row r="1040673" spans="8:8" x14ac:dyDescent="0.35">
      <c r="H1040673" s="21"/>
    </row>
    <row r="1040674" spans="8:8" x14ac:dyDescent="0.35">
      <c r="H1040674" s="21"/>
    </row>
    <row r="1040675" spans="8:8" x14ac:dyDescent="0.35">
      <c r="H1040675" s="21"/>
    </row>
    <row r="1040676" spans="8:8" x14ac:dyDescent="0.35">
      <c r="H1040676" s="21"/>
    </row>
    <row r="1040677" spans="8:8" x14ac:dyDescent="0.35">
      <c r="H1040677" s="21"/>
    </row>
    <row r="1040678" spans="8:8" x14ac:dyDescent="0.35">
      <c r="H1040678" s="21"/>
    </row>
    <row r="1040679" spans="8:8" x14ac:dyDescent="0.35">
      <c r="H1040679" s="21"/>
    </row>
    <row r="1040680" spans="8:8" x14ac:dyDescent="0.35">
      <c r="H1040680" s="21"/>
    </row>
    <row r="1040681" spans="8:8" x14ac:dyDescent="0.35">
      <c r="H1040681" s="21"/>
    </row>
    <row r="1040682" spans="8:8" x14ac:dyDescent="0.35">
      <c r="H1040682" s="21"/>
    </row>
    <row r="1040683" spans="8:8" x14ac:dyDescent="0.35">
      <c r="H1040683" s="21"/>
    </row>
    <row r="1040684" spans="8:8" x14ac:dyDescent="0.35">
      <c r="H1040684" s="21"/>
    </row>
    <row r="1040685" spans="8:8" x14ac:dyDescent="0.35">
      <c r="H1040685" s="21"/>
    </row>
    <row r="1040686" spans="8:8" x14ac:dyDescent="0.35">
      <c r="H1040686" s="21"/>
    </row>
    <row r="1040687" spans="8:8" x14ac:dyDescent="0.35">
      <c r="H1040687" s="21"/>
    </row>
    <row r="1040688" spans="8:8" x14ac:dyDescent="0.35">
      <c r="H1040688" s="21"/>
    </row>
    <row r="1040689" spans="8:8" x14ac:dyDescent="0.35">
      <c r="H1040689" s="21"/>
    </row>
    <row r="1040690" spans="8:8" x14ac:dyDescent="0.35">
      <c r="H1040690" s="21"/>
    </row>
    <row r="1040691" spans="8:8" x14ac:dyDescent="0.35">
      <c r="H1040691" s="21"/>
    </row>
    <row r="1040692" spans="8:8" x14ac:dyDescent="0.35">
      <c r="H1040692" s="21"/>
    </row>
    <row r="1040693" spans="8:8" x14ac:dyDescent="0.35">
      <c r="H1040693" s="21"/>
    </row>
    <row r="1040694" spans="8:8" x14ac:dyDescent="0.35">
      <c r="H1040694" s="21"/>
    </row>
    <row r="1040695" spans="8:8" x14ac:dyDescent="0.35">
      <c r="H1040695" s="21"/>
    </row>
    <row r="1040696" spans="8:8" x14ac:dyDescent="0.35">
      <c r="H1040696" s="21"/>
    </row>
    <row r="1040697" spans="8:8" x14ac:dyDescent="0.35">
      <c r="H1040697" s="21"/>
    </row>
    <row r="1040698" spans="8:8" x14ac:dyDescent="0.35">
      <c r="H1040698" s="21"/>
    </row>
    <row r="1040699" spans="8:8" x14ac:dyDescent="0.35">
      <c r="H1040699" s="21"/>
    </row>
    <row r="1040700" spans="8:8" x14ac:dyDescent="0.35">
      <c r="H1040700" s="21"/>
    </row>
    <row r="1040701" spans="8:8" x14ac:dyDescent="0.35">
      <c r="H1040701" s="21"/>
    </row>
    <row r="1040702" spans="8:8" x14ac:dyDescent="0.35">
      <c r="H1040702" s="21"/>
    </row>
    <row r="1040703" spans="8:8" x14ac:dyDescent="0.35">
      <c r="H1040703" s="21"/>
    </row>
    <row r="1040704" spans="8:8" x14ac:dyDescent="0.35">
      <c r="H1040704" s="21"/>
    </row>
    <row r="1040705" spans="8:8" x14ac:dyDescent="0.35">
      <c r="H1040705" s="21"/>
    </row>
    <row r="1040706" spans="8:8" x14ac:dyDescent="0.35">
      <c r="H1040706" s="21"/>
    </row>
    <row r="1040707" spans="8:8" x14ac:dyDescent="0.35">
      <c r="H1040707" s="21"/>
    </row>
    <row r="1040708" spans="8:8" x14ac:dyDescent="0.35">
      <c r="H1040708" s="21"/>
    </row>
    <row r="1040709" spans="8:8" x14ac:dyDescent="0.35">
      <c r="H1040709" s="21"/>
    </row>
    <row r="1040710" spans="8:8" x14ac:dyDescent="0.35">
      <c r="H1040710" s="21"/>
    </row>
    <row r="1040711" spans="8:8" x14ac:dyDescent="0.35">
      <c r="H1040711" s="21"/>
    </row>
    <row r="1040712" spans="8:8" x14ac:dyDescent="0.35">
      <c r="H1040712" s="21"/>
    </row>
    <row r="1040713" spans="8:8" x14ac:dyDescent="0.35">
      <c r="H1040713" s="21"/>
    </row>
    <row r="1040714" spans="8:8" x14ac:dyDescent="0.35">
      <c r="H1040714" s="21"/>
    </row>
    <row r="1040715" spans="8:8" x14ac:dyDescent="0.35">
      <c r="H1040715" s="21"/>
    </row>
    <row r="1040716" spans="8:8" x14ac:dyDescent="0.35">
      <c r="H1040716" s="21"/>
    </row>
    <row r="1040717" spans="8:8" x14ac:dyDescent="0.35">
      <c r="H1040717" s="21"/>
    </row>
    <row r="1040718" spans="8:8" x14ac:dyDescent="0.35">
      <c r="H1040718" s="21"/>
    </row>
    <row r="1040719" spans="8:8" x14ac:dyDescent="0.35">
      <c r="H1040719" s="21"/>
    </row>
    <row r="1040720" spans="8:8" x14ac:dyDescent="0.35">
      <c r="H1040720" s="21"/>
    </row>
    <row r="1040721" spans="8:8" x14ac:dyDescent="0.35">
      <c r="H1040721" s="21"/>
    </row>
    <row r="1040722" spans="8:8" x14ac:dyDescent="0.35">
      <c r="H1040722" s="21"/>
    </row>
    <row r="1040723" spans="8:8" x14ac:dyDescent="0.35">
      <c r="H1040723" s="21"/>
    </row>
    <row r="1040724" spans="8:8" x14ac:dyDescent="0.35">
      <c r="H1040724" s="21"/>
    </row>
    <row r="1040725" spans="8:8" x14ac:dyDescent="0.35">
      <c r="H1040725" s="21"/>
    </row>
    <row r="1040726" spans="8:8" x14ac:dyDescent="0.35">
      <c r="H1040726" s="21"/>
    </row>
    <row r="1040727" spans="8:8" x14ac:dyDescent="0.35">
      <c r="H1040727" s="21"/>
    </row>
    <row r="1040728" spans="8:8" x14ac:dyDescent="0.35">
      <c r="H1040728" s="21"/>
    </row>
    <row r="1040729" spans="8:8" x14ac:dyDescent="0.35">
      <c r="H1040729" s="21"/>
    </row>
    <row r="1040730" spans="8:8" x14ac:dyDescent="0.35">
      <c r="H1040730" s="21"/>
    </row>
    <row r="1040731" spans="8:8" x14ac:dyDescent="0.35">
      <c r="H1040731" s="21"/>
    </row>
    <row r="1040732" spans="8:8" x14ac:dyDescent="0.35">
      <c r="H1040732" s="21"/>
    </row>
    <row r="1040733" spans="8:8" x14ac:dyDescent="0.35">
      <c r="H1040733" s="21"/>
    </row>
    <row r="1040734" spans="8:8" x14ac:dyDescent="0.35">
      <c r="H1040734" s="21"/>
    </row>
    <row r="1040735" spans="8:8" x14ac:dyDescent="0.35">
      <c r="H1040735" s="21"/>
    </row>
    <row r="1040736" spans="8:8" x14ac:dyDescent="0.35">
      <c r="H1040736" s="21"/>
    </row>
    <row r="1040737" spans="8:8" x14ac:dyDescent="0.35">
      <c r="H1040737" s="21"/>
    </row>
    <row r="1040738" spans="8:8" x14ac:dyDescent="0.35">
      <c r="H1040738" s="21"/>
    </row>
    <row r="1040739" spans="8:8" x14ac:dyDescent="0.35">
      <c r="H1040739" s="21"/>
    </row>
    <row r="1040740" spans="8:8" x14ac:dyDescent="0.35">
      <c r="H1040740" s="21"/>
    </row>
    <row r="1040741" spans="8:8" x14ac:dyDescent="0.35">
      <c r="H1040741" s="21"/>
    </row>
    <row r="1040742" spans="8:8" x14ac:dyDescent="0.35">
      <c r="H1040742" s="21"/>
    </row>
    <row r="1040743" spans="8:8" x14ac:dyDescent="0.35">
      <c r="H1040743" s="21"/>
    </row>
    <row r="1040744" spans="8:8" x14ac:dyDescent="0.35">
      <c r="H1040744" s="21"/>
    </row>
    <row r="1040745" spans="8:8" x14ac:dyDescent="0.35">
      <c r="H1040745" s="21"/>
    </row>
    <row r="1040746" spans="8:8" x14ac:dyDescent="0.35">
      <c r="H1040746" s="21"/>
    </row>
    <row r="1040747" spans="8:8" x14ac:dyDescent="0.35">
      <c r="H1040747" s="21"/>
    </row>
    <row r="1040748" spans="8:8" x14ac:dyDescent="0.35">
      <c r="H1040748" s="21"/>
    </row>
    <row r="1040749" spans="8:8" x14ac:dyDescent="0.35">
      <c r="H1040749" s="21"/>
    </row>
    <row r="1040750" spans="8:8" x14ac:dyDescent="0.35">
      <c r="H1040750" s="21"/>
    </row>
    <row r="1040751" spans="8:8" x14ac:dyDescent="0.35">
      <c r="H1040751" s="21"/>
    </row>
    <row r="1040752" spans="8:8" x14ac:dyDescent="0.35">
      <c r="H1040752" s="21"/>
    </row>
    <row r="1040753" spans="8:8" x14ac:dyDescent="0.35">
      <c r="H1040753" s="21"/>
    </row>
    <row r="1040754" spans="8:8" x14ac:dyDescent="0.35">
      <c r="H1040754" s="21"/>
    </row>
    <row r="1040755" spans="8:8" x14ac:dyDescent="0.35">
      <c r="H1040755" s="21"/>
    </row>
    <row r="1040756" spans="8:8" x14ac:dyDescent="0.35">
      <c r="H1040756" s="21"/>
    </row>
    <row r="1040757" spans="8:8" x14ac:dyDescent="0.35">
      <c r="H1040757" s="21"/>
    </row>
    <row r="1040758" spans="8:8" x14ac:dyDescent="0.35">
      <c r="H1040758" s="21"/>
    </row>
    <row r="1040759" spans="8:8" x14ac:dyDescent="0.35">
      <c r="H1040759" s="21"/>
    </row>
    <row r="1040760" spans="8:8" x14ac:dyDescent="0.35">
      <c r="H1040760" s="21"/>
    </row>
    <row r="1040761" spans="8:8" x14ac:dyDescent="0.35">
      <c r="H1040761" s="21"/>
    </row>
    <row r="1040762" spans="8:8" x14ac:dyDescent="0.35">
      <c r="H1040762" s="21"/>
    </row>
    <row r="1040763" spans="8:8" x14ac:dyDescent="0.35">
      <c r="H1040763" s="21"/>
    </row>
    <row r="1040764" spans="8:8" x14ac:dyDescent="0.35">
      <c r="H1040764" s="21"/>
    </row>
    <row r="1040765" spans="8:8" x14ac:dyDescent="0.35">
      <c r="H1040765" s="21"/>
    </row>
    <row r="1040766" spans="8:8" x14ac:dyDescent="0.35">
      <c r="H1040766" s="21"/>
    </row>
    <row r="1040767" spans="8:8" x14ac:dyDescent="0.35">
      <c r="H1040767" s="21"/>
    </row>
    <row r="1040768" spans="8:8" x14ac:dyDescent="0.35">
      <c r="H1040768" s="21"/>
    </row>
    <row r="1040769" spans="8:8" x14ac:dyDescent="0.35">
      <c r="H1040769" s="21"/>
    </row>
    <row r="1040770" spans="8:8" x14ac:dyDescent="0.35">
      <c r="H1040770" s="21"/>
    </row>
    <row r="1040771" spans="8:8" x14ac:dyDescent="0.35">
      <c r="H1040771" s="21"/>
    </row>
    <row r="1040772" spans="8:8" x14ac:dyDescent="0.35">
      <c r="H1040772" s="21"/>
    </row>
    <row r="1040773" spans="8:8" x14ac:dyDescent="0.35">
      <c r="H1040773" s="21"/>
    </row>
    <row r="1040774" spans="8:8" x14ac:dyDescent="0.35">
      <c r="H1040774" s="21"/>
    </row>
    <row r="1040775" spans="8:8" x14ac:dyDescent="0.35">
      <c r="H1040775" s="21"/>
    </row>
    <row r="1040776" spans="8:8" x14ac:dyDescent="0.35">
      <c r="H1040776" s="21"/>
    </row>
    <row r="1040777" spans="8:8" x14ac:dyDescent="0.35">
      <c r="H1040777" s="21"/>
    </row>
    <row r="1040778" spans="8:8" x14ac:dyDescent="0.35">
      <c r="H1040778" s="21"/>
    </row>
    <row r="1040779" spans="8:8" x14ac:dyDescent="0.35">
      <c r="H1040779" s="21"/>
    </row>
    <row r="1040780" spans="8:8" x14ac:dyDescent="0.35">
      <c r="H1040780" s="21"/>
    </row>
    <row r="1040781" spans="8:8" x14ac:dyDescent="0.35">
      <c r="H1040781" s="21"/>
    </row>
    <row r="1040782" spans="8:8" x14ac:dyDescent="0.35">
      <c r="H1040782" s="21"/>
    </row>
    <row r="1040783" spans="8:8" x14ac:dyDescent="0.35">
      <c r="H1040783" s="21"/>
    </row>
    <row r="1040784" spans="8:8" x14ac:dyDescent="0.35">
      <c r="H1040784" s="21"/>
    </row>
    <row r="1040785" spans="8:8" x14ac:dyDescent="0.35">
      <c r="H1040785" s="21"/>
    </row>
    <row r="1040786" spans="8:8" x14ac:dyDescent="0.35">
      <c r="H1040786" s="21"/>
    </row>
    <row r="1040787" spans="8:8" x14ac:dyDescent="0.35">
      <c r="H1040787" s="21"/>
    </row>
    <row r="1040788" spans="8:8" x14ac:dyDescent="0.35">
      <c r="H1040788" s="21"/>
    </row>
    <row r="1040789" spans="8:8" x14ac:dyDescent="0.35">
      <c r="H1040789" s="21"/>
    </row>
    <row r="1040790" spans="8:8" x14ac:dyDescent="0.35">
      <c r="H1040790" s="21"/>
    </row>
    <row r="1040791" spans="8:8" x14ac:dyDescent="0.35">
      <c r="H1040791" s="21"/>
    </row>
    <row r="1040792" spans="8:8" x14ac:dyDescent="0.35">
      <c r="H1040792" s="21"/>
    </row>
    <row r="1040793" spans="8:8" x14ac:dyDescent="0.35">
      <c r="H1040793" s="21"/>
    </row>
    <row r="1040794" spans="8:8" x14ac:dyDescent="0.35">
      <c r="H1040794" s="21"/>
    </row>
    <row r="1040795" spans="8:8" x14ac:dyDescent="0.35">
      <c r="H1040795" s="21"/>
    </row>
    <row r="1040796" spans="8:8" x14ac:dyDescent="0.35">
      <c r="H1040796" s="21"/>
    </row>
    <row r="1040797" spans="8:8" x14ac:dyDescent="0.35">
      <c r="H1040797" s="21"/>
    </row>
    <row r="1040798" spans="8:8" x14ac:dyDescent="0.35">
      <c r="H1040798" s="21"/>
    </row>
    <row r="1040799" spans="8:8" x14ac:dyDescent="0.35">
      <c r="H1040799" s="21"/>
    </row>
    <row r="1040800" spans="8:8" x14ac:dyDescent="0.35">
      <c r="H1040800" s="21"/>
    </row>
    <row r="1040801" spans="8:8" x14ac:dyDescent="0.35">
      <c r="H1040801" s="21"/>
    </row>
    <row r="1040802" spans="8:8" x14ac:dyDescent="0.35">
      <c r="H1040802" s="21"/>
    </row>
    <row r="1040803" spans="8:8" x14ac:dyDescent="0.35">
      <c r="H1040803" s="21"/>
    </row>
    <row r="1040804" spans="8:8" x14ac:dyDescent="0.35">
      <c r="H1040804" s="21"/>
    </row>
    <row r="1040805" spans="8:8" x14ac:dyDescent="0.35">
      <c r="H1040805" s="21"/>
    </row>
    <row r="1040806" spans="8:8" x14ac:dyDescent="0.35">
      <c r="H1040806" s="21"/>
    </row>
    <row r="1040807" spans="8:8" x14ac:dyDescent="0.35">
      <c r="H1040807" s="21"/>
    </row>
    <row r="1040808" spans="8:8" x14ac:dyDescent="0.35">
      <c r="H1040808" s="21"/>
    </row>
    <row r="1040809" spans="8:8" x14ac:dyDescent="0.35">
      <c r="H1040809" s="21"/>
    </row>
    <row r="1040810" spans="8:8" x14ac:dyDescent="0.35">
      <c r="H1040810" s="21"/>
    </row>
    <row r="1040811" spans="8:8" x14ac:dyDescent="0.35">
      <c r="H1040811" s="21"/>
    </row>
    <row r="1040812" spans="8:8" x14ac:dyDescent="0.35">
      <c r="H1040812" s="21"/>
    </row>
    <row r="1040813" spans="8:8" x14ac:dyDescent="0.35">
      <c r="H1040813" s="21"/>
    </row>
    <row r="1040814" spans="8:8" x14ac:dyDescent="0.35">
      <c r="H1040814" s="21"/>
    </row>
    <row r="1040815" spans="8:8" x14ac:dyDescent="0.35">
      <c r="H1040815" s="21"/>
    </row>
    <row r="1040816" spans="8:8" x14ac:dyDescent="0.35">
      <c r="H1040816" s="21"/>
    </row>
    <row r="1040817" spans="8:8" x14ac:dyDescent="0.35">
      <c r="H1040817" s="21"/>
    </row>
    <row r="1040818" spans="8:8" x14ac:dyDescent="0.35">
      <c r="H1040818" s="21"/>
    </row>
    <row r="1040819" spans="8:8" x14ac:dyDescent="0.35">
      <c r="H1040819" s="21"/>
    </row>
    <row r="1040820" spans="8:8" x14ac:dyDescent="0.35">
      <c r="H1040820" s="21"/>
    </row>
    <row r="1040821" spans="8:8" x14ac:dyDescent="0.35">
      <c r="H1040821" s="21"/>
    </row>
    <row r="1040822" spans="8:8" x14ac:dyDescent="0.35">
      <c r="H1040822" s="21"/>
    </row>
    <row r="1040823" spans="8:8" x14ac:dyDescent="0.35">
      <c r="H1040823" s="21"/>
    </row>
    <row r="1040824" spans="8:8" x14ac:dyDescent="0.35">
      <c r="H1040824" s="21"/>
    </row>
    <row r="1040825" spans="8:8" x14ac:dyDescent="0.35">
      <c r="H1040825" s="21"/>
    </row>
    <row r="1040826" spans="8:8" x14ac:dyDescent="0.35">
      <c r="H1040826" s="21"/>
    </row>
    <row r="1040827" spans="8:8" x14ac:dyDescent="0.35">
      <c r="H1040827" s="21"/>
    </row>
    <row r="1040828" spans="8:8" x14ac:dyDescent="0.35">
      <c r="H1040828" s="21"/>
    </row>
    <row r="1040829" spans="8:8" x14ac:dyDescent="0.35">
      <c r="H1040829" s="21"/>
    </row>
    <row r="1040830" spans="8:8" x14ac:dyDescent="0.35">
      <c r="H1040830" s="21"/>
    </row>
    <row r="1040831" spans="8:8" x14ac:dyDescent="0.35">
      <c r="H1040831" s="21"/>
    </row>
    <row r="1040832" spans="8:8" x14ac:dyDescent="0.35">
      <c r="H1040832" s="21"/>
    </row>
    <row r="1040833" spans="8:8" x14ac:dyDescent="0.35">
      <c r="H1040833" s="21"/>
    </row>
    <row r="1040834" spans="8:8" x14ac:dyDescent="0.35">
      <c r="H1040834" s="21"/>
    </row>
    <row r="1040835" spans="8:8" x14ac:dyDescent="0.35">
      <c r="H1040835" s="21"/>
    </row>
    <row r="1040836" spans="8:8" x14ac:dyDescent="0.35">
      <c r="H1040836" s="21"/>
    </row>
    <row r="1040837" spans="8:8" x14ac:dyDescent="0.35">
      <c r="H1040837" s="21"/>
    </row>
    <row r="1040838" spans="8:8" x14ac:dyDescent="0.35">
      <c r="H1040838" s="21"/>
    </row>
    <row r="1040839" spans="8:8" x14ac:dyDescent="0.35">
      <c r="H1040839" s="21"/>
    </row>
    <row r="1040840" spans="8:8" x14ac:dyDescent="0.35">
      <c r="H1040840" s="21"/>
    </row>
    <row r="1040841" spans="8:8" x14ac:dyDescent="0.35">
      <c r="H1040841" s="21"/>
    </row>
    <row r="1040842" spans="8:8" x14ac:dyDescent="0.35">
      <c r="H1040842" s="21"/>
    </row>
    <row r="1040843" spans="8:8" x14ac:dyDescent="0.35">
      <c r="H1040843" s="21"/>
    </row>
    <row r="1040844" spans="8:8" x14ac:dyDescent="0.35">
      <c r="H1040844" s="21"/>
    </row>
    <row r="1040845" spans="8:8" x14ac:dyDescent="0.35">
      <c r="H1040845" s="21"/>
    </row>
    <row r="1040846" spans="8:8" x14ac:dyDescent="0.35">
      <c r="H1040846" s="21"/>
    </row>
    <row r="1040847" spans="8:8" x14ac:dyDescent="0.35">
      <c r="H1040847" s="21"/>
    </row>
    <row r="1040848" spans="8:8" x14ac:dyDescent="0.35">
      <c r="H1040848" s="21"/>
    </row>
    <row r="1040849" spans="8:8" x14ac:dyDescent="0.35">
      <c r="H1040849" s="21"/>
    </row>
    <row r="1040850" spans="8:8" x14ac:dyDescent="0.35">
      <c r="H1040850" s="21"/>
    </row>
    <row r="1040851" spans="8:8" x14ac:dyDescent="0.35">
      <c r="H1040851" s="21"/>
    </row>
    <row r="1040852" spans="8:8" x14ac:dyDescent="0.35">
      <c r="H1040852" s="21"/>
    </row>
    <row r="1040853" spans="8:8" x14ac:dyDescent="0.35">
      <c r="H1040853" s="21"/>
    </row>
    <row r="1040854" spans="8:8" x14ac:dyDescent="0.35">
      <c r="H1040854" s="21"/>
    </row>
    <row r="1040855" spans="8:8" x14ac:dyDescent="0.35">
      <c r="H1040855" s="21"/>
    </row>
    <row r="1040856" spans="8:8" x14ac:dyDescent="0.35">
      <c r="H1040856" s="21"/>
    </row>
    <row r="1040857" spans="8:8" x14ac:dyDescent="0.35">
      <c r="H1040857" s="21"/>
    </row>
    <row r="1040858" spans="8:8" x14ac:dyDescent="0.35">
      <c r="H1040858" s="21"/>
    </row>
    <row r="1040859" spans="8:8" x14ac:dyDescent="0.35">
      <c r="H1040859" s="21"/>
    </row>
    <row r="1040860" spans="8:8" x14ac:dyDescent="0.35">
      <c r="H1040860" s="21"/>
    </row>
    <row r="1040861" spans="8:8" x14ac:dyDescent="0.35">
      <c r="H1040861" s="21"/>
    </row>
    <row r="1040862" spans="8:8" x14ac:dyDescent="0.35">
      <c r="H1040862" s="21"/>
    </row>
    <row r="1040863" spans="8:8" x14ac:dyDescent="0.35">
      <c r="H1040863" s="21"/>
    </row>
    <row r="1040864" spans="8:8" x14ac:dyDescent="0.35">
      <c r="H1040864" s="21"/>
    </row>
    <row r="1040865" spans="8:8" x14ac:dyDescent="0.35">
      <c r="H1040865" s="21"/>
    </row>
    <row r="1040866" spans="8:8" x14ac:dyDescent="0.35">
      <c r="H1040866" s="21"/>
    </row>
    <row r="1040867" spans="8:8" x14ac:dyDescent="0.35">
      <c r="H1040867" s="21"/>
    </row>
    <row r="1040868" spans="8:8" x14ac:dyDescent="0.35">
      <c r="H1040868" s="21"/>
    </row>
    <row r="1040869" spans="8:8" x14ac:dyDescent="0.35">
      <c r="H1040869" s="21"/>
    </row>
    <row r="1040870" spans="8:8" x14ac:dyDescent="0.35">
      <c r="H1040870" s="21"/>
    </row>
    <row r="1040871" spans="8:8" x14ac:dyDescent="0.35">
      <c r="H1040871" s="21"/>
    </row>
    <row r="1040872" spans="8:8" x14ac:dyDescent="0.35">
      <c r="H1040872" s="21"/>
    </row>
    <row r="1040873" spans="8:8" x14ac:dyDescent="0.35">
      <c r="H1040873" s="21"/>
    </row>
    <row r="1040874" spans="8:8" x14ac:dyDescent="0.35">
      <c r="H1040874" s="21"/>
    </row>
    <row r="1040875" spans="8:8" x14ac:dyDescent="0.35">
      <c r="H1040875" s="21"/>
    </row>
    <row r="1040876" spans="8:8" x14ac:dyDescent="0.35">
      <c r="H1040876" s="21"/>
    </row>
    <row r="1040877" spans="8:8" x14ac:dyDescent="0.35">
      <c r="H1040877" s="21"/>
    </row>
    <row r="1040878" spans="8:8" x14ac:dyDescent="0.35">
      <c r="H1040878" s="21"/>
    </row>
    <row r="1040879" spans="8:8" x14ac:dyDescent="0.35">
      <c r="H1040879" s="21"/>
    </row>
    <row r="1040880" spans="8:8" x14ac:dyDescent="0.35">
      <c r="H1040880" s="21"/>
    </row>
    <row r="1040881" spans="8:8" x14ac:dyDescent="0.35">
      <c r="H1040881" s="21"/>
    </row>
    <row r="1040882" spans="8:8" x14ac:dyDescent="0.35">
      <c r="H1040882" s="21"/>
    </row>
    <row r="1040883" spans="8:8" x14ac:dyDescent="0.35">
      <c r="H1040883" s="21"/>
    </row>
    <row r="1040884" spans="8:8" x14ac:dyDescent="0.35">
      <c r="H1040884" s="21"/>
    </row>
    <row r="1040885" spans="8:8" x14ac:dyDescent="0.35">
      <c r="H1040885" s="21"/>
    </row>
    <row r="1040886" spans="8:8" x14ac:dyDescent="0.35">
      <c r="H1040886" s="21"/>
    </row>
    <row r="1040887" spans="8:8" x14ac:dyDescent="0.35">
      <c r="H1040887" s="21"/>
    </row>
    <row r="1040888" spans="8:8" x14ac:dyDescent="0.35">
      <c r="H1040888" s="21"/>
    </row>
    <row r="1040889" spans="8:8" x14ac:dyDescent="0.35">
      <c r="H1040889" s="21"/>
    </row>
    <row r="1040890" spans="8:8" x14ac:dyDescent="0.35">
      <c r="H1040890" s="21"/>
    </row>
    <row r="1040891" spans="8:8" x14ac:dyDescent="0.35">
      <c r="H1040891" s="21"/>
    </row>
    <row r="1040892" spans="8:8" x14ac:dyDescent="0.35">
      <c r="H1040892" s="21"/>
    </row>
    <row r="1040893" spans="8:8" x14ac:dyDescent="0.35">
      <c r="H1040893" s="21"/>
    </row>
    <row r="1040894" spans="8:8" x14ac:dyDescent="0.35">
      <c r="H1040894" s="21"/>
    </row>
    <row r="1040895" spans="8:8" x14ac:dyDescent="0.35">
      <c r="H1040895" s="21"/>
    </row>
    <row r="1040896" spans="8:8" x14ac:dyDescent="0.35">
      <c r="H1040896" s="21"/>
    </row>
    <row r="1040897" spans="8:8" x14ac:dyDescent="0.35">
      <c r="H1040897" s="21"/>
    </row>
    <row r="1040898" spans="8:8" x14ac:dyDescent="0.35">
      <c r="H1040898" s="21"/>
    </row>
    <row r="1040899" spans="8:8" x14ac:dyDescent="0.35">
      <c r="H1040899" s="21"/>
    </row>
    <row r="1040900" spans="8:8" x14ac:dyDescent="0.35">
      <c r="H1040900" s="21"/>
    </row>
    <row r="1040901" spans="8:8" x14ac:dyDescent="0.35">
      <c r="H1040901" s="21"/>
    </row>
    <row r="1040902" spans="8:8" x14ac:dyDescent="0.35">
      <c r="H1040902" s="21"/>
    </row>
    <row r="1040903" spans="8:8" x14ac:dyDescent="0.35">
      <c r="H1040903" s="21"/>
    </row>
    <row r="1040904" spans="8:8" x14ac:dyDescent="0.35">
      <c r="H1040904" s="21"/>
    </row>
    <row r="1040905" spans="8:8" x14ac:dyDescent="0.35">
      <c r="H1040905" s="21"/>
    </row>
    <row r="1040906" spans="8:8" x14ac:dyDescent="0.35">
      <c r="H1040906" s="21"/>
    </row>
    <row r="1040907" spans="8:8" x14ac:dyDescent="0.35">
      <c r="H1040907" s="21"/>
    </row>
    <row r="1040908" spans="8:8" x14ac:dyDescent="0.35">
      <c r="H1040908" s="21"/>
    </row>
    <row r="1040909" spans="8:8" x14ac:dyDescent="0.35">
      <c r="H1040909" s="21"/>
    </row>
    <row r="1040910" spans="8:8" x14ac:dyDescent="0.35">
      <c r="H1040910" s="21"/>
    </row>
    <row r="1040911" spans="8:8" x14ac:dyDescent="0.35">
      <c r="H1040911" s="21"/>
    </row>
    <row r="1040912" spans="8:8" x14ac:dyDescent="0.35">
      <c r="H1040912" s="21"/>
    </row>
    <row r="1040913" spans="8:8" x14ac:dyDescent="0.35">
      <c r="H1040913" s="21"/>
    </row>
    <row r="1040914" spans="8:8" x14ac:dyDescent="0.35">
      <c r="H1040914" s="21"/>
    </row>
    <row r="1040915" spans="8:8" x14ac:dyDescent="0.35">
      <c r="H1040915" s="21"/>
    </row>
    <row r="1040916" spans="8:8" x14ac:dyDescent="0.35">
      <c r="H1040916" s="21"/>
    </row>
    <row r="1040917" spans="8:8" x14ac:dyDescent="0.35">
      <c r="H1040917" s="21"/>
    </row>
    <row r="1040918" spans="8:8" x14ac:dyDescent="0.35">
      <c r="H1040918" s="21"/>
    </row>
    <row r="1040919" spans="8:8" x14ac:dyDescent="0.35">
      <c r="H1040919" s="21"/>
    </row>
    <row r="1040920" spans="8:8" x14ac:dyDescent="0.35">
      <c r="H1040920" s="21"/>
    </row>
    <row r="1040921" spans="8:8" x14ac:dyDescent="0.35">
      <c r="H1040921" s="21"/>
    </row>
    <row r="1040922" spans="8:8" x14ac:dyDescent="0.35">
      <c r="H1040922" s="21"/>
    </row>
    <row r="1040923" spans="8:8" x14ac:dyDescent="0.35">
      <c r="H1040923" s="21"/>
    </row>
    <row r="1040924" spans="8:8" x14ac:dyDescent="0.35">
      <c r="H1040924" s="21"/>
    </row>
    <row r="1040925" spans="8:8" x14ac:dyDescent="0.35">
      <c r="H1040925" s="21"/>
    </row>
    <row r="1040926" spans="8:8" x14ac:dyDescent="0.35">
      <c r="H1040926" s="21"/>
    </row>
    <row r="1040927" spans="8:8" x14ac:dyDescent="0.35">
      <c r="H1040927" s="21"/>
    </row>
    <row r="1040928" spans="8:8" x14ac:dyDescent="0.35">
      <c r="H1040928" s="21"/>
    </row>
    <row r="1040929" spans="8:8" x14ac:dyDescent="0.35">
      <c r="H1040929" s="21"/>
    </row>
    <row r="1040930" spans="8:8" x14ac:dyDescent="0.35">
      <c r="H1040930" s="21"/>
    </row>
    <row r="1040931" spans="8:8" x14ac:dyDescent="0.35">
      <c r="H1040931" s="21"/>
    </row>
    <row r="1040932" spans="8:8" x14ac:dyDescent="0.35">
      <c r="H1040932" s="21"/>
    </row>
    <row r="1040933" spans="8:8" x14ac:dyDescent="0.35">
      <c r="H1040933" s="21"/>
    </row>
    <row r="1040934" spans="8:8" x14ac:dyDescent="0.35">
      <c r="H1040934" s="21"/>
    </row>
    <row r="1040935" spans="8:8" x14ac:dyDescent="0.35">
      <c r="H1040935" s="21"/>
    </row>
    <row r="1040936" spans="8:8" x14ac:dyDescent="0.35">
      <c r="H1040936" s="21"/>
    </row>
    <row r="1040937" spans="8:8" x14ac:dyDescent="0.35">
      <c r="H1040937" s="21"/>
    </row>
    <row r="1040938" spans="8:8" x14ac:dyDescent="0.35">
      <c r="H1040938" s="21"/>
    </row>
    <row r="1040939" spans="8:8" x14ac:dyDescent="0.35">
      <c r="H1040939" s="21"/>
    </row>
    <row r="1040940" spans="8:8" x14ac:dyDescent="0.35">
      <c r="H1040940" s="21"/>
    </row>
    <row r="1040941" spans="8:8" x14ac:dyDescent="0.35">
      <c r="H1040941" s="21"/>
    </row>
    <row r="1040942" spans="8:8" x14ac:dyDescent="0.35">
      <c r="H1040942" s="21"/>
    </row>
    <row r="1040943" spans="8:8" x14ac:dyDescent="0.35">
      <c r="H1040943" s="21"/>
    </row>
    <row r="1040944" spans="8:8" x14ac:dyDescent="0.35">
      <c r="H1040944" s="21"/>
    </row>
    <row r="1040945" spans="8:8" x14ac:dyDescent="0.35">
      <c r="H1040945" s="21"/>
    </row>
    <row r="1040946" spans="8:8" x14ac:dyDescent="0.35">
      <c r="H1040946" s="21"/>
    </row>
    <row r="1040947" spans="8:8" x14ac:dyDescent="0.35">
      <c r="H1040947" s="21"/>
    </row>
    <row r="1040948" spans="8:8" x14ac:dyDescent="0.35">
      <c r="H1040948" s="21"/>
    </row>
    <row r="1040949" spans="8:8" x14ac:dyDescent="0.35">
      <c r="H1040949" s="21"/>
    </row>
    <row r="1040950" spans="8:8" x14ac:dyDescent="0.35">
      <c r="H1040950" s="21"/>
    </row>
    <row r="1040951" spans="8:8" x14ac:dyDescent="0.35">
      <c r="H1040951" s="21"/>
    </row>
    <row r="1040952" spans="8:8" x14ac:dyDescent="0.35">
      <c r="H1040952" s="21"/>
    </row>
    <row r="1040953" spans="8:8" x14ac:dyDescent="0.35">
      <c r="H1040953" s="21"/>
    </row>
    <row r="1040954" spans="8:8" x14ac:dyDescent="0.35">
      <c r="H1040954" s="21"/>
    </row>
    <row r="1040955" spans="8:8" x14ac:dyDescent="0.35">
      <c r="H1040955" s="21"/>
    </row>
    <row r="1040956" spans="8:8" x14ac:dyDescent="0.35">
      <c r="H1040956" s="21"/>
    </row>
    <row r="1040957" spans="8:8" x14ac:dyDescent="0.35">
      <c r="H1040957" s="21"/>
    </row>
    <row r="1040958" spans="8:8" x14ac:dyDescent="0.35">
      <c r="H1040958" s="21"/>
    </row>
    <row r="1040959" spans="8:8" x14ac:dyDescent="0.35">
      <c r="H1040959" s="21"/>
    </row>
    <row r="1040960" spans="8:8" x14ac:dyDescent="0.35">
      <c r="H1040960" s="21"/>
    </row>
    <row r="1040961" spans="8:8" x14ac:dyDescent="0.35">
      <c r="H1040961" s="21"/>
    </row>
    <row r="1040962" spans="8:8" x14ac:dyDescent="0.35">
      <c r="H1040962" s="21"/>
    </row>
    <row r="1040963" spans="8:8" x14ac:dyDescent="0.35">
      <c r="H1040963" s="21"/>
    </row>
    <row r="1040964" spans="8:8" x14ac:dyDescent="0.35">
      <c r="H1040964" s="21"/>
    </row>
    <row r="1040965" spans="8:8" x14ac:dyDescent="0.35">
      <c r="H1040965" s="21"/>
    </row>
    <row r="1040966" spans="8:8" x14ac:dyDescent="0.35">
      <c r="H1040966" s="21"/>
    </row>
    <row r="1040967" spans="8:8" x14ac:dyDescent="0.35">
      <c r="H1040967" s="21"/>
    </row>
    <row r="1040968" spans="8:8" x14ac:dyDescent="0.35">
      <c r="H1040968" s="21"/>
    </row>
    <row r="1040969" spans="8:8" x14ac:dyDescent="0.35">
      <c r="H1040969" s="21"/>
    </row>
    <row r="1040970" spans="8:8" x14ac:dyDescent="0.35">
      <c r="H1040970" s="21"/>
    </row>
    <row r="1040971" spans="8:8" x14ac:dyDescent="0.35">
      <c r="H1040971" s="21"/>
    </row>
    <row r="1040972" spans="8:8" x14ac:dyDescent="0.35">
      <c r="H1040972" s="21"/>
    </row>
    <row r="1040973" spans="8:8" x14ac:dyDescent="0.35">
      <c r="H1040973" s="21"/>
    </row>
    <row r="1040974" spans="8:8" x14ac:dyDescent="0.35">
      <c r="H1040974" s="21"/>
    </row>
    <row r="1040975" spans="8:8" x14ac:dyDescent="0.35">
      <c r="H1040975" s="21"/>
    </row>
    <row r="1040976" spans="8:8" x14ac:dyDescent="0.35">
      <c r="H1040976" s="21"/>
    </row>
    <row r="1040977" spans="8:8" x14ac:dyDescent="0.35">
      <c r="H1040977" s="21"/>
    </row>
    <row r="1040978" spans="8:8" x14ac:dyDescent="0.35">
      <c r="H1040978" s="21"/>
    </row>
    <row r="1040979" spans="8:8" x14ac:dyDescent="0.35">
      <c r="H1040979" s="21"/>
    </row>
    <row r="1040980" spans="8:8" x14ac:dyDescent="0.35">
      <c r="H1040980" s="21"/>
    </row>
    <row r="1040981" spans="8:8" x14ac:dyDescent="0.35">
      <c r="H1040981" s="21"/>
    </row>
    <row r="1040982" spans="8:8" x14ac:dyDescent="0.35">
      <c r="H1040982" s="21"/>
    </row>
    <row r="1040983" spans="8:8" x14ac:dyDescent="0.35">
      <c r="H1040983" s="21"/>
    </row>
    <row r="1040984" spans="8:8" x14ac:dyDescent="0.35">
      <c r="H1040984" s="21"/>
    </row>
    <row r="1040985" spans="8:8" x14ac:dyDescent="0.35">
      <c r="H1040985" s="21"/>
    </row>
    <row r="1040986" spans="8:8" x14ac:dyDescent="0.35">
      <c r="H1040986" s="21"/>
    </row>
    <row r="1040987" spans="8:8" x14ac:dyDescent="0.35">
      <c r="H1040987" s="21"/>
    </row>
    <row r="1040988" spans="8:8" x14ac:dyDescent="0.35">
      <c r="H1040988" s="21"/>
    </row>
    <row r="1040989" spans="8:8" x14ac:dyDescent="0.35">
      <c r="H1040989" s="21"/>
    </row>
    <row r="1040990" spans="8:8" x14ac:dyDescent="0.35">
      <c r="H1040990" s="21"/>
    </row>
    <row r="1040991" spans="8:8" x14ac:dyDescent="0.35">
      <c r="H1040991" s="21"/>
    </row>
    <row r="1040992" spans="8:8" x14ac:dyDescent="0.35">
      <c r="H1040992" s="21"/>
    </row>
    <row r="1040993" spans="8:8" x14ac:dyDescent="0.35">
      <c r="H1040993" s="21"/>
    </row>
    <row r="1040994" spans="8:8" x14ac:dyDescent="0.35">
      <c r="H1040994" s="21"/>
    </row>
    <row r="1040995" spans="8:8" x14ac:dyDescent="0.35">
      <c r="H1040995" s="21"/>
    </row>
    <row r="1040996" spans="8:8" x14ac:dyDescent="0.35">
      <c r="H1040996" s="21"/>
    </row>
    <row r="1040997" spans="8:8" x14ac:dyDescent="0.35">
      <c r="H1040997" s="21"/>
    </row>
    <row r="1040998" spans="8:8" x14ac:dyDescent="0.35">
      <c r="H1040998" s="21"/>
    </row>
    <row r="1040999" spans="8:8" x14ac:dyDescent="0.35">
      <c r="H1040999" s="21"/>
    </row>
    <row r="1041000" spans="8:8" x14ac:dyDescent="0.35">
      <c r="H1041000" s="21"/>
    </row>
    <row r="1041001" spans="8:8" x14ac:dyDescent="0.35">
      <c r="H1041001" s="21"/>
    </row>
    <row r="1041002" spans="8:8" x14ac:dyDescent="0.35">
      <c r="H1041002" s="21"/>
    </row>
    <row r="1041003" spans="8:8" x14ac:dyDescent="0.35">
      <c r="H1041003" s="21"/>
    </row>
    <row r="1041004" spans="8:8" x14ac:dyDescent="0.35">
      <c r="H1041004" s="21"/>
    </row>
    <row r="1041005" spans="8:8" x14ac:dyDescent="0.35">
      <c r="H1041005" s="21"/>
    </row>
    <row r="1041006" spans="8:8" x14ac:dyDescent="0.35">
      <c r="H1041006" s="21"/>
    </row>
    <row r="1041007" spans="8:8" x14ac:dyDescent="0.35">
      <c r="H1041007" s="21"/>
    </row>
    <row r="1041008" spans="8:8" x14ac:dyDescent="0.35">
      <c r="H1041008" s="21"/>
    </row>
    <row r="1041009" spans="8:8" x14ac:dyDescent="0.35">
      <c r="H1041009" s="21"/>
    </row>
    <row r="1041010" spans="8:8" x14ac:dyDescent="0.35">
      <c r="H1041010" s="21"/>
    </row>
    <row r="1041011" spans="8:8" x14ac:dyDescent="0.35">
      <c r="H1041011" s="21"/>
    </row>
    <row r="1041012" spans="8:8" x14ac:dyDescent="0.35">
      <c r="H1041012" s="21"/>
    </row>
    <row r="1041013" spans="8:8" x14ac:dyDescent="0.35">
      <c r="H1041013" s="21"/>
    </row>
    <row r="1041014" spans="8:8" x14ac:dyDescent="0.35">
      <c r="H1041014" s="21"/>
    </row>
    <row r="1041015" spans="8:8" x14ac:dyDescent="0.35">
      <c r="H1041015" s="21"/>
    </row>
    <row r="1041016" spans="8:8" x14ac:dyDescent="0.35">
      <c r="H1041016" s="21"/>
    </row>
    <row r="1041017" spans="8:8" x14ac:dyDescent="0.35">
      <c r="H1041017" s="21"/>
    </row>
    <row r="1041018" spans="8:8" x14ac:dyDescent="0.35">
      <c r="H1041018" s="21"/>
    </row>
    <row r="1041019" spans="8:8" x14ac:dyDescent="0.35">
      <c r="H1041019" s="21"/>
    </row>
    <row r="1041020" spans="8:8" x14ac:dyDescent="0.35">
      <c r="H1041020" s="21"/>
    </row>
    <row r="1041021" spans="8:8" x14ac:dyDescent="0.35">
      <c r="H1041021" s="21"/>
    </row>
    <row r="1041022" spans="8:8" x14ac:dyDescent="0.35">
      <c r="H1041022" s="21"/>
    </row>
    <row r="1041023" spans="8:8" x14ac:dyDescent="0.35">
      <c r="H1041023" s="21"/>
    </row>
    <row r="1041024" spans="8:8" x14ac:dyDescent="0.35">
      <c r="H1041024" s="21"/>
    </row>
    <row r="1041025" spans="8:8" x14ac:dyDescent="0.35">
      <c r="H1041025" s="21"/>
    </row>
    <row r="1041026" spans="8:8" x14ac:dyDescent="0.35">
      <c r="H1041026" s="21"/>
    </row>
    <row r="1041027" spans="8:8" x14ac:dyDescent="0.35">
      <c r="H1041027" s="21"/>
    </row>
    <row r="1041028" spans="8:8" x14ac:dyDescent="0.35">
      <c r="H1041028" s="21"/>
    </row>
    <row r="1041029" spans="8:8" x14ac:dyDescent="0.35">
      <c r="H1041029" s="21"/>
    </row>
    <row r="1041030" spans="8:8" x14ac:dyDescent="0.35">
      <c r="H1041030" s="21"/>
    </row>
    <row r="1041031" spans="8:8" x14ac:dyDescent="0.35">
      <c r="H1041031" s="21"/>
    </row>
    <row r="1041032" spans="8:8" x14ac:dyDescent="0.35">
      <c r="H1041032" s="21"/>
    </row>
    <row r="1041033" spans="8:8" x14ac:dyDescent="0.35">
      <c r="H1041033" s="21"/>
    </row>
    <row r="1041034" spans="8:8" x14ac:dyDescent="0.35">
      <c r="H1041034" s="21"/>
    </row>
    <row r="1041035" spans="8:8" x14ac:dyDescent="0.35">
      <c r="H1041035" s="21"/>
    </row>
    <row r="1041036" spans="8:8" x14ac:dyDescent="0.35">
      <c r="H1041036" s="21"/>
    </row>
    <row r="1041037" spans="8:8" x14ac:dyDescent="0.35">
      <c r="H1041037" s="21"/>
    </row>
    <row r="1041038" spans="8:8" x14ac:dyDescent="0.35">
      <c r="H1041038" s="21"/>
    </row>
    <row r="1041039" spans="8:8" x14ac:dyDescent="0.35">
      <c r="H1041039" s="21"/>
    </row>
    <row r="1041040" spans="8:8" x14ac:dyDescent="0.35">
      <c r="H1041040" s="21"/>
    </row>
    <row r="1041041" spans="8:8" x14ac:dyDescent="0.35">
      <c r="H1041041" s="21"/>
    </row>
    <row r="1041042" spans="8:8" x14ac:dyDescent="0.35">
      <c r="H1041042" s="21"/>
    </row>
    <row r="1041043" spans="8:8" x14ac:dyDescent="0.35">
      <c r="H1041043" s="21"/>
    </row>
    <row r="1041044" spans="8:8" x14ac:dyDescent="0.35">
      <c r="H1041044" s="21"/>
    </row>
    <row r="1041045" spans="8:8" x14ac:dyDescent="0.35">
      <c r="H1041045" s="21"/>
    </row>
    <row r="1041046" spans="8:8" x14ac:dyDescent="0.35">
      <c r="H1041046" s="21"/>
    </row>
    <row r="1041047" spans="8:8" x14ac:dyDescent="0.35">
      <c r="H1041047" s="21"/>
    </row>
    <row r="1041048" spans="8:8" x14ac:dyDescent="0.35">
      <c r="H1041048" s="21"/>
    </row>
    <row r="1041049" spans="8:8" x14ac:dyDescent="0.35">
      <c r="H1041049" s="21"/>
    </row>
    <row r="1041050" spans="8:8" x14ac:dyDescent="0.35">
      <c r="H1041050" s="21"/>
    </row>
    <row r="1041051" spans="8:8" x14ac:dyDescent="0.35">
      <c r="H1041051" s="21"/>
    </row>
    <row r="1041052" spans="8:8" x14ac:dyDescent="0.35">
      <c r="H1041052" s="21"/>
    </row>
    <row r="1041053" spans="8:8" x14ac:dyDescent="0.35">
      <c r="H1041053" s="21"/>
    </row>
    <row r="1041054" spans="8:8" x14ac:dyDescent="0.35">
      <c r="H1041054" s="21"/>
    </row>
    <row r="1041055" spans="8:8" x14ac:dyDescent="0.35">
      <c r="H1041055" s="21"/>
    </row>
    <row r="1041056" spans="8:8" x14ac:dyDescent="0.35">
      <c r="H1041056" s="21"/>
    </row>
    <row r="1041057" spans="8:8" x14ac:dyDescent="0.35">
      <c r="H1041057" s="21"/>
    </row>
    <row r="1041058" spans="8:8" x14ac:dyDescent="0.35">
      <c r="H1041058" s="21"/>
    </row>
    <row r="1041059" spans="8:8" x14ac:dyDescent="0.35">
      <c r="H1041059" s="21"/>
    </row>
    <row r="1041060" spans="8:8" x14ac:dyDescent="0.35">
      <c r="H1041060" s="21"/>
    </row>
    <row r="1041061" spans="8:8" x14ac:dyDescent="0.35">
      <c r="H1041061" s="21"/>
    </row>
    <row r="1041062" spans="8:8" x14ac:dyDescent="0.35">
      <c r="H1041062" s="21"/>
    </row>
    <row r="1041063" spans="8:8" x14ac:dyDescent="0.35">
      <c r="H1041063" s="21"/>
    </row>
    <row r="1041064" spans="8:8" x14ac:dyDescent="0.35">
      <c r="H1041064" s="21"/>
    </row>
    <row r="1041065" spans="8:8" x14ac:dyDescent="0.35">
      <c r="H1041065" s="21"/>
    </row>
    <row r="1041066" spans="8:8" x14ac:dyDescent="0.35">
      <c r="H1041066" s="21"/>
    </row>
    <row r="1041067" spans="8:8" x14ac:dyDescent="0.35">
      <c r="H1041067" s="21"/>
    </row>
    <row r="1041068" spans="8:8" x14ac:dyDescent="0.35">
      <c r="H1041068" s="21"/>
    </row>
    <row r="1041069" spans="8:8" x14ac:dyDescent="0.35">
      <c r="H1041069" s="21"/>
    </row>
    <row r="1041070" spans="8:8" x14ac:dyDescent="0.35">
      <c r="H1041070" s="21"/>
    </row>
    <row r="1041071" spans="8:8" x14ac:dyDescent="0.35">
      <c r="H1041071" s="21"/>
    </row>
    <row r="1041072" spans="8:8" x14ac:dyDescent="0.35">
      <c r="H1041072" s="21"/>
    </row>
    <row r="1041073" spans="8:8" x14ac:dyDescent="0.35">
      <c r="H1041073" s="21"/>
    </row>
    <row r="1041074" spans="8:8" x14ac:dyDescent="0.35">
      <c r="H1041074" s="21"/>
    </row>
    <row r="1041075" spans="8:8" x14ac:dyDescent="0.35">
      <c r="H1041075" s="21"/>
    </row>
    <row r="1041076" spans="8:8" x14ac:dyDescent="0.35">
      <c r="H1041076" s="21"/>
    </row>
    <row r="1041077" spans="8:8" x14ac:dyDescent="0.35">
      <c r="H1041077" s="21"/>
    </row>
    <row r="1041078" spans="8:8" x14ac:dyDescent="0.35">
      <c r="H1041078" s="21"/>
    </row>
    <row r="1041079" spans="8:8" x14ac:dyDescent="0.35">
      <c r="H1041079" s="21"/>
    </row>
    <row r="1041080" spans="8:8" x14ac:dyDescent="0.35">
      <c r="H1041080" s="21"/>
    </row>
    <row r="1041081" spans="8:8" x14ac:dyDescent="0.35">
      <c r="H1041081" s="21"/>
    </row>
    <row r="1041082" spans="8:8" x14ac:dyDescent="0.35">
      <c r="H1041082" s="21"/>
    </row>
    <row r="1041083" spans="8:8" x14ac:dyDescent="0.35">
      <c r="H1041083" s="21"/>
    </row>
    <row r="1041084" spans="8:8" x14ac:dyDescent="0.35">
      <c r="H1041084" s="21"/>
    </row>
    <row r="1041085" spans="8:8" x14ac:dyDescent="0.35">
      <c r="H1041085" s="21"/>
    </row>
    <row r="1041086" spans="8:8" x14ac:dyDescent="0.35">
      <c r="H1041086" s="21"/>
    </row>
    <row r="1041087" spans="8:8" x14ac:dyDescent="0.35">
      <c r="H1041087" s="21"/>
    </row>
    <row r="1041088" spans="8:8" x14ac:dyDescent="0.35">
      <c r="H1041088" s="21"/>
    </row>
    <row r="1041089" spans="8:8" x14ac:dyDescent="0.35">
      <c r="H1041089" s="21"/>
    </row>
    <row r="1041090" spans="8:8" x14ac:dyDescent="0.35">
      <c r="H1041090" s="21"/>
    </row>
    <row r="1041091" spans="8:8" x14ac:dyDescent="0.35">
      <c r="H1041091" s="21"/>
    </row>
    <row r="1041092" spans="8:8" x14ac:dyDescent="0.35">
      <c r="H1041092" s="21"/>
    </row>
    <row r="1041093" spans="8:8" x14ac:dyDescent="0.35">
      <c r="H1041093" s="21"/>
    </row>
    <row r="1041094" spans="8:8" x14ac:dyDescent="0.35">
      <c r="H1041094" s="21"/>
    </row>
    <row r="1041095" spans="8:8" x14ac:dyDescent="0.35">
      <c r="H1041095" s="21"/>
    </row>
    <row r="1041096" spans="8:8" x14ac:dyDescent="0.35">
      <c r="H1041096" s="21"/>
    </row>
    <row r="1041097" spans="8:8" x14ac:dyDescent="0.35">
      <c r="H1041097" s="21"/>
    </row>
    <row r="1041098" spans="8:8" x14ac:dyDescent="0.35">
      <c r="H1041098" s="21"/>
    </row>
    <row r="1041099" spans="8:8" x14ac:dyDescent="0.35">
      <c r="H1041099" s="21"/>
    </row>
    <row r="1041100" spans="8:8" x14ac:dyDescent="0.35">
      <c r="H1041100" s="21"/>
    </row>
    <row r="1041101" spans="8:8" x14ac:dyDescent="0.35">
      <c r="H1041101" s="21"/>
    </row>
    <row r="1041102" spans="8:8" x14ac:dyDescent="0.35">
      <c r="H1041102" s="21"/>
    </row>
    <row r="1041103" spans="8:8" x14ac:dyDescent="0.35">
      <c r="H1041103" s="21"/>
    </row>
    <row r="1041104" spans="8:8" x14ac:dyDescent="0.35">
      <c r="H1041104" s="21"/>
    </row>
    <row r="1041105" spans="8:8" x14ac:dyDescent="0.35">
      <c r="H1041105" s="21"/>
    </row>
    <row r="1041106" spans="8:8" x14ac:dyDescent="0.35">
      <c r="H1041106" s="21"/>
    </row>
    <row r="1041107" spans="8:8" x14ac:dyDescent="0.35">
      <c r="H1041107" s="21"/>
    </row>
    <row r="1041108" spans="8:8" x14ac:dyDescent="0.35">
      <c r="H1041108" s="21"/>
    </row>
    <row r="1041109" spans="8:8" x14ac:dyDescent="0.35">
      <c r="H1041109" s="21"/>
    </row>
    <row r="1041110" spans="8:8" x14ac:dyDescent="0.35">
      <c r="H1041110" s="21"/>
    </row>
    <row r="1041111" spans="8:8" x14ac:dyDescent="0.35">
      <c r="H1041111" s="21"/>
    </row>
    <row r="1041112" spans="8:8" x14ac:dyDescent="0.35">
      <c r="H1041112" s="21"/>
    </row>
    <row r="1041113" spans="8:8" x14ac:dyDescent="0.35">
      <c r="H1041113" s="21"/>
    </row>
    <row r="1041114" spans="8:8" x14ac:dyDescent="0.35">
      <c r="H1041114" s="21"/>
    </row>
    <row r="1041115" spans="8:8" x14ac:dyDescent="0.35">
      <c r="H1041115" s="21"/>
    </row>
    <row r="1041116" spans="8:8" x14ac:dyDescent="0.35">
      <c r="H1041116" s="21"/>
    </row>
    <row r="1041117" spans="8:8" x14ac:dyDescent="0.35">
      <c r="H1041117" s="21"/>
    </row>
    <row r="1041118" spans="8:8" x14ac:dyDescent="0.35">
      <c r="H1041118" s="21"/>
    </row>
    <row r="1041119" spans="8:8" x14ac:dyDescent="0.35">
      <c r="H1041119" s="21"/>
    </row>
    <row r="1041120" spans="8:8" x14ac:dyDescent="0.35">
      <c r="H1041120" s="21"/>
    </row>
    <row r="1041121" spans="8:8" x14ac:dyDescent="0.35">
      <c r="H1041121" s="21"/>
    </row>
    <row r="1041122" spans="8:8" x14ac:dyDescent="0.35">
      <c r="H1041122" s="21"/>
    </row>
    <row r="1041123" spans="8:8" x14ac:dyDescent="0.35">
      <c r="H1041123" s="21"/>
    </row>
    <row r="1041124" spans="8:8" x14ac:dyDescent="0.35">
      <c r="H1041124" s="21"/>
    </row>
    <row r="1041125" spans="8:8" x14ac:dyDescent="0.35">
      <c r="H1041125" s="21"/>
    </row>
    <row r="1041126" spans="8:8" x14ac:dyDescent="0.35">
      <c r="H1041126" s="21"/>
    </row>
    <row r="1041127" spans="8:8" x14ac:dyDescent="0.35">
      <c r="H1041127" s="21"/>
    </row>
    <row r="1041128" spans="8:8" x14ac:dyDescent="0.35">
      <c r="H1041128" s="21"/>
    </row>
    <row r="1041129" spans="8:8" x14ac:dyDescent="0.35">
      <c r="H1041129" s="21"/>
    </row>
    <row r="1041130" spans="8:8" x14ac:dyDescent="0.35">
      <c r="H1041130" s="21"/>
    </row>
    <row r="1041131" spans="8:8" x14ac:dyDescent="0.35">
      <c r="H1041131" s="21"/>
    </row>
    <row r="1041132" spans="8:8" x14ac:dyDescent="0.35">
      <c r="H1041132" s="21"/>
    </row>
    <row r="1041133" spans="8:8" x14ac:dyDescent="0.35">
      <c r="H1041133" s="21"/>
    </row>
    <row r="1041134" spans="8:8" x14ac:dyDescent="0.35">
      <c r="H1041134" s="21"/>
    </row>
    <row r="1041135" spans="8:8" x14ac:dyDescent="0.35">
      <c r="H1041135" s="21"/>
    </row>
    <row r="1041136" spans="8:8" x14ac:dyDescent="0.35">
      <c r="H1041136" s="21"/>
    </row>
    <row r="1041137" spans="8:8" x14ac:dyDescent="0.35">
      <c r="H1041137" s="21"/>
    </row>
    <row r="1041138" spans="8:8" x14ac:dyDescent="0.35">
      <c r="H1041138" s="21"/>
    </row>
    <row r="1041139" spans="8:8" x14ac:dyDescent="0.35">
      <c r="H1041139" s="21"/>
    </row>
    <row r="1041140" spans="8:8" x14ac:dyDescent="0.35">
      <c r="H1041140" s="21"/>
    </row>
    <row r="1041141" spans="8:8" x14ac:dyDescent="0.35">
      <c r="H1041141" s="21"/>
    </row>
    <row r="1041142" spans="8:8" x14ac:dyDescent="0.35">
      <c r="H1041142" s="21"/>
    </row>
    <row r="1041143" spans="8:8" x14ac:dyDescent="0.35">
      <c r="H1041143" s="21"/>
    </row>
    <row r="1041144" spans="8:8" x14ac:dyDescent="0.35">
      <c r="H1041144" s="21"/>
    </row>
    <row r="1041145" spans="8:8" x14ac:dyDescent="0.35">
      <c r="H1041145" s="21"/>
    </row>
    <row r="1041146" spans="8:8" x14ac:dyDescent="0.35">
      <c r="H1041146" s="21"/>
    </row>
    <row r="1041147" spans="8:8" x14ac:dyDescent="0.35">
      <c r="H1041147" s="21"/>
    </row>
    <row r="1041148" spans="8:8" x14ac:dyDescent="0.35">
      <c r="H1041148" s="21"/>
    </row>
    <row r="1041149" spans="8:8" x14ac:dyDescent="0.35">
      <c r="H1041149" s="21"/>
    </row>
    <row r="1041150" spans="8:8" x14ac:dyDescent="0.35">
      <c r="H1041150" s="21"/>
    </row>
    <row r="1041151" spans="8:8" x14ac:dyDescent="0.35">
      <c r="H1041151" s="21"/>
    </row>
    <row r="1041152" spans="8:8" x14ac:dyDescent="0.35">
      <c r="H1041152" s="21"/>
    </row>
    <row r="1041153" spans="8:8" x14ac:dyDescent="0.35">
      <c r="H1041153" s="21"/>
    </row>
    <row r="1041154" spans="8:8" x14ac:dyDescent="0.35">
      <c r="H1041154" s="21"/>
    </row>
    <row r="1041155" spans="8:8" x14ac:dyDescent="0.35">
      <c r="H1041155" s="21"/>
    </row>
    <row r="1041156" spans="8:8" x14ac:dyDescent="0.35">
      <c r="H1041156" s="21"/>
    </row>
    <row r="1041157" spans="8:8" x14ac:dyDescent="0.35">
      <c r="H1041157" s="21"/>
    </row>
    <row r="1041158" spans="8:8" x14ac:dyDescent="0.35">
      <c r="H1041158" s="21"/>
    </row>
    <row r="1041159" spans="8:8" x14ac:dyDescent="0.35">
      <c r="H1041159" s="21"/>
    </row>
    <row r="1041160" spans="8:8" x14ac:dyDescent="0.35">
      <c r="H1041160" s="21"/>
    </row>
    <row r="1041161" spans="8:8" x14ac:dyDescent="0.35">
      <c r="H1041161" s="21"/>
    </row>
    <row r="1041162" spans="8:8" x14ac:dyDescent="0.35">
      <c r="H1041162" s="21"/>
    </row>
    <row r="1041163" spans="8:8" x14ac:dyDescent="0.35">
      <c r="H1041163" s="21"/>
    </row>
    <row r="1041164" spans="8:8" x14ac:dyDescent="0.35">
      <c r="H1041164" s="21"/>
    </row>
    <row r="1041165" spans="8:8" x14ac:dyDescent="0.35">
      <c r="H1041165" s="21"/>
    </row>
    <row r="1041166" spans="8:8" x14ac:dyDescent="0.35">
      <c r="H1041166" s="21"/>
    </row>
    <row r="1041167" spans="8:8" x14ac:dyDescent="0.35">
      <c r="H1041167" s="21"/>
    </row>
    <row r="1041168" spans="8:8" x14ac:dyDescent="0.35">
      <c r="H1041168" s="21"/>
    </row>
    <row r="1041169" spans="8:8" x14ac:dyDescent="0.35">
      <c r="H1041169" s="21"/>
    </row>
    <row r="1041170" spans="8:8" x14ac:dyDescent="0.35">
      <c r="H1041170" s="21"/>
    </row>
    <row r="1041171" spans="8:8" x14ac:dyDescent="0.35">
      <c r="H1041171" s="21"/>
    </row>
    <row r="1041172" spans="8:8" x14ac:dyDescent="0.35">
      <c r="H1041172" s="21"/>
    </row>
    <row r="1041173" spans="8:8" x14ac:dyDescent="0.35">
      <c r="H1041173" s="21"/>
    </row>
    <row r="1041174" spans="8:8" x14ac:dyDescent="0.35">
      <c r="H1041174" s="21"/>
    </row>
    <row r="1041175" spans="8:8" x14ac:dyDescent="0.35">
      <c r="H1041175" s="21"/>
    </row>
    <row r="1041176" spans="8:8" x14ac:dyDescent="0.35">
      <c r="H1041176" s="21"/>
    </row>
    <row r="1041177" spans="8:8" x14ac:dyDescent="0.35">
      <c r="H1041177" s="21"/>
    </row>
    <row r="1041178" spans="8:8" x14ac:dyDescent="0.35">
      <c r="H1041178" s="21"/>
    </row>
    <row r="1041179" spans="8:8" x14ac:dyDescent="0.35">
      <c r="H1041179" s="21"/>
    </row>
    <row r="1041180" spans="8:8" x14ac:dyDescent="0.35">
      <c r="H1041180" s="21"/>
    </row>
    <row r="1041181" spans="8:8" x14ac:dyDescent="0.35">
      <c r="H1041181" s="21"/>
    </row>
    <row r="1041182" spans="8:8" x14ac:dyDescent="0.35">
      <c r="H1041182" s="21"/>
    </row>
    <row r="1041183" spans="8:8" x14ac:dyDescent="0.35">
      <c r="H1041183" s="21"/>
    </row>
    <row r="1041184" spans="8:8" x14ac:dyDescent="0.35">
      <c r="H1041184" s="21"/>
    </row>
    <row r="1041185" spans="8:8" x14ac:dyDescent="0.35">
      <c r="H1041185" s="21"/>
    </row>
    <row r="1041186" spans="8:8" x14ac:dyDescent="0.35">
      <c r="H1041186" s="21"/>
    </row>
    <row r="1041187" spans="8:8" x14ac:dyDescent="0.35">
      <c r="H1041187" s="21"/>
    </row>
    <row r="1041188" spans="8:8" x14ac:dyDescent="0.35">
      <c r="H1041188" s="21"/>
    </row>
    <row r="1041189" spans="8:8" x14ac:dyDescent="0.35">
      <c r="H1041189" s="21"/>
    </row>
    <row r="1041190" spans="8:8" x14ac:dyDescent="0.35">
      <c r="H1041190" s="21"/>
    </row>
    <row r="1041191" spans="8:8" x14ac:dyDescent="0.35">
      <c r="H1041191" s="21"/>
    </row>
    <row r="1041192" spans="8:8" x14ac:dyDescent="0.35">
      <c r="H1041192" s="21"/>
    </row>
    <row r="1041193" spans="8:8" x14ac:dyDescent="0.35">
      <c r="H1041193" s="21"/>
    </row>
    <row r="1041194" spans="8:8" x14ac:dyDescent="0.35">
      <c r="H1041194" s="21"/>
    </row>
    <row r="1041195" spans="8:8" x14ac:dyDescent="0.35">
      <c r="H1041195" s="21"/>
    </row>
    <row r="1041196" spans="8:8" x14ac:dyDescent="0.35">
      <c r="H1041196" s="21"/>
    </row>
    <row r="1041197" spans="8:8" x14ac:dyDescent="0.35">
      <c r="H1041197" s="21"/>
    </row>
    <row r="1041198" spans="8:8" x14ac:dyDescent="0.35">
      <c r="H1041198" s="21"/>
    </row>
    <row r="1041199" spans="8:8" x14ac:dyDescent="0.35">
      <c r="H1041199" s="21"/>
    </row>
    <row r="1041200" spans="8:8" x14ac:dyDescent="0.35">
      <c r="H1041200" s="21"/>
    </row>
    <row r="1041201" spans="8:8" x14ac:dyDescent="0.35">
      <c r="H1041201" s="21"/>
    </row>
    <row r="1041202" spans="8:8" x14ac:dyDescent="0.35">
      <c r="H1041202" s="21"/>
    </row>
    <row r="1041203" spans="8:8" x14ac:dyDescent="0.35">
      <c r="H1041203" s="21"/>
    </row>
    <row r="1041204" spans="8:8" x14ac:dyDescent="0.35">
      <c r="H1041204" s="21"/>
    </row>
    <row r="1041205" spans="8:8" x14ac:dyDescent="0.35">
      <c r="H1041205" s="21"/>
    </row>
    <row r="1041206" spans="8:8" x14ac:dyDescent="0.35">
      <c r="H1041206" s="21"/>
    </row>
    <row r="1041207" spans="8:8" x14ac:dyDescent="0.35">
      <c r="H1041207" s="21"/>
    </row>
    <row r="1041208" spans="8:8" x14ac:dyDescent="0.35">
      <c r="H1041208" s="21"/>
    </row>
    <row r="1041209" spans="8:8" x14ac:dyDescent="0.35">
      <c r="H1041209" s="21"/>
    </row>
    <row r="1041210" spans="8:8" x14ac:dyDescent="0.35">
      <c r="H1041210" s="21"/>
    </row>
    <row r="1041211" spans="8:8" x14ac:dyDescent="0.35">
      <c r="H1041211" s="21"/>
    </row>
    <row r="1041212" spans="8:8" x14ac:dyDescent="0.35">
      <c r="H1041212" s="21"/>
    </row>
    <row r="1041213" spans="8:8" x14ac:dyDescent="0.35">
      <c r="H1041213" s="21"/>
    </row>
    <row r="1041214" spans="8:8" x14ac:dyDescent="0.35">
      <c r="H1041214" s="21"/>
    </row>
    <row r="1041215" spans="8:8" x14ac:dyDescent="0.35">
      <c r="H1041215" s="21"/>
    </row>
    <row r="1041216" spans="8:8" x14ac:dyDescent="0.35">
      <c r="H1041216" s="21"/>
    </row>
    <row r="1041217" spans="8:8" x14ac:dyDescent="0.35">
      <c r="H1041217" s="21"/>
    </row>
    <row r="1041218" spans="8:8" x14ac:dyDescent="0.35">
      <c r="H1041218" s="21"/>
    </row>
    <row r="1041219" spans="8:8" x14ac:dyDescent="0.35">
      <c r="H1041219" s="21"/>
    </row>
    <row r="1041220" spans="8:8" x14ac:dyDescent="0.35">
      <c r="H1041220" s="21"/>
    </row>
    <row r="1041221" spans="8:8" x14ac:dyDescent="0.35">
      <c r="H1041221" s="21"/>
    </row>
    <row r="1041222" spans="8:8" x14ac:dyDescent="0.35">
      <c r="H1041222" s="21"/>
    </row>
    <row r="1041223" spans="8:8" x14ac:dyDescent="0.35">
      <c r="H1041223" s="21"/>
    </row>
    <row r="1041224" spans="8:8" x14ac:dyDescent="0.35">
      <c r="H1041224" s="21"/>
    </row>
    <row r="1041225" spans="8:8" x14ac:dyDescent="0.35">
      <c r="H1041225" s="21"/>
    </row>
    <row r="1041226" spans="8:8" x14ac:dyDescent="0.35">
      <c r="H1041226" s="21"/>
    </row>
    <row r="1041227" spans="8:8" x14ac:dyDescent="0.35">
      <c r="H1041227" s="21"/>
    </row>
    <row r="1041228" spans="8:8" x14ac:dyDescent="0.35">
      <c r="H1041228" s="21"/>
    </row>
    <row r="1041229" spans="8:8" x14ac:dyDescent="0.35">
      <c r="H1041229" s="21"/>
    </row>
    <row r="1041230" spans="8:8" x14ac:dyDescent="0.35">
      <c r="H1041230" s="21"/>
    </row>
    <row r="1041231" spans="8:8" x14ac:dyDescent="0.35">
      <c r="H1041231" s="21"/>
    </row>
    <row r="1041232" spans="8:8" x14ac:dyDescent="0.35">
      <c r="H1041232" s="21"/>
    </row>
    <row r="1041233" spans="8:8" x14ac:dyDescent="0.35">
      <c r="H1041233" s="21"/>
    </row>
    <row r="1041234" spans="8:8" x14ac:dyDescent="0.35">
      <c r="H1041234" s="21"/>
    </row>
    <row r="1041235" spans="8:8" x14ac:dyDescent="0.35">
      <c r="H1041235" s="21"/>
    </row>
    <row r="1041236" spans="8:8" x14ac:dyDescent="0.35">
      <c r="H1041236" s="21"/>
    </row>
    <row r="1041237" spans="8:8" x14ac:dyDescent="0.35">
      <c r="H1041237" s="21"/>
    </row>
    <row r="1041238" spans="8:8" x14ac:dyDescent="0.35">
      <c r="H1041238" s="21"/>
    </row>
    <row r="1041239" spans="8:8" x14ac:dyDescent="0.35">
      <c r="H1041239" s="21"/>
    </row>
    <row r="1041240" spans="8:8" x14ac:dyDescent="0.35">
      <c r="H1041240" s="21"/>
    </row>
    <row r="1041241" spans="8:8" x14ac:dyDescent="0.35">
      <c r="H1041241" s="21"/>
    </row>
    <row r="1041242" spans="8:8" x14ac:dyDescent="0.35">
      <c r="H1041242" s="21"/>
    </row>
    <row r="1041243" spans="8:8" x14ac:dyDescent="0.35">
      <c r="H1041243" s="21"/>
    </row>
    <row r="1041244" spans="8:8" x14ac:dyDescent="0.35">
      <c r="H1041244" s="21"/>
    </row>
    <row r="1041245" spans="8:8" x14ac:dyDescent="0.35">
      <c r="H1041245" s="21"/>
    </row>
    <row r="1041246" spans="8:8" x14ac:dyDescent="0.35">
      <c r="H1041246" s="21"/>
    </row>
    <row r="1041247" spans="8:8" x14ac:dyDescent="0.35">
      <c r="H1041247" s="21"/>
    </row>
    <row r="1041248" spans="8:8" x14ac:dyDescent="0.35">
      <c r="H1041248" s="21"/>
    </row>
    <row r="1041249" spans="8:8" x14ac:dyDescent="0.35">
      <c r="H1041249" s="21"/>
    </row>
    <row r="1041250" spans="8:8" x14ac:dyDescent="0.35">
      <c r="H1041250" s="21"/>
    </row>
    <row r="1041251" spans="8:8" x14ac:dyDescent="0.35">
      <c r="H1041251" s="21"/>
    </row>
    <row r="1041252" spans="8:8" x14ac:dyDescent="0.35">
      <c r="H1041252" s="21"/>
    </row>
    <row r="1041253" spans="8:8" x14ac:dyDescent="0.35">
      <c r="H1041253" s="21"/>
    </row>
    <row r="1041254" spans="8:8" x14ac:dyDescent="0.35">
      <c r="H1041254" s="21"/>
    </row>
    <row r="1041255" spans="8:8" x14ac:dyDescent="0.35">
      <c r="H1041255" s="21"/>
    </row>
    <row r="1041256" spans="8:8" x14ac:dyDescent="0.35">
      <c r="H1041256" s="21"/>
    </row>
    <row r="1041257" spans="8:8" x14ac:dyDescent="0.35">
      <c r="H1041257" s="21"/>
    </row>
    <row r="1041258" spans="8:8" x14ac:dyDescent="0.35">
      <c r="H1041258" s="21"/>
    </row>
    <row r="1041259" spans="8:8" x14ac:dyDescent="0.35">
      <c r="H1041259" s="21"/>
    </row>
    <row r="1041260" spans="8:8" x14ac:dyDescent="0.35">
      <c r="H1041260" s="21"/>
    </row>
    <row r="1041261" spans="8:8" x14ac:dyDescent="0.35">
      <c r="H1041261" s="21"/>
    </row>
    <row r="1041262" spans="8:8" x14ac:dyDescent="0.35">
      <c r="H1041262" s="21"/>
    </row>
    <row r="1041263" spans="8:8" x14ac:dyDescent="0.35">
      <c r="H1041263" s="21"/>
    </row>
    <row r="1041264" spans="8:8" x14ac:dyDescent="0.35">
      <c r="H1041264" s="21"/>
    </row>
    <row r="1041265" spans="8:8" x14ac:dyDescent="0.35">
      <c r="H1041265" s="21"/>
    </row>
    <row r="1041266" spans="8:8" x14ac:dyDescent="0.35">
      <c r="H1041266" s="21"/>
    </row>
    <row r="1041267" spans="8:8" x14ac:dyDescent="0.35">
      <c r="H1041267" s="21"/>
    </row>
    <row r="1041268" spans="8:8" x14ac:dyDescent="0.35">
      <c r="H1041268" s="21"/>
    </row>
    <row r="1041269" spans="8:8" x14ac:dyDescent="0.35">
      <c r="H1041269" s="21"/>
    </row>
    <row r="1041270" spans="8:8" x14ac:dyDescent="0.35">
      <c r="H1041270" s="21"/>
    </row>
    <row r="1041271" spans="8:8" x14ac:dyDescent="0.35">
      <c r="H1041271" s="21"/>
    </row>
    <row r="1041272" spans="8:8" x14ac:dyDescent="0.35">
      <c r="H1041272" s="21"/>
    </row>
    <row r="1041273" spans="8:8" x14ac:dyDescent="0.35">
      <c r="H1041273" s="21"/>
    </row>
    <row r="1041274" spans="8:8" x14ac:dyDescent="0.35">
      <c r="H1041274" s="21"/>
    </row>
    <row r="1041275" spans="8:8" x14ac:dyDescent="0.35">
      <c r="H1041275" s="21"/>
    </row>
    <row r="1041276" spans="8:8" x14ac:dyDescent="0.35">
      <c r="H1041276" s="21"/>
    </row>
    <row r="1041277" spans="8:8" x14ac:dyDescent="0.35">
      <c r="H1041277" s="21"/>
    </row>
    <row r="1041278" spans="8:8" x14ac:dyDescent="0.35">
      <c r="H1041278" s="21"/>
    </row>
    <row r="1041279" spans="8:8" x14ac:dyDescent="0.35">
      <c r="H1041279" s="21"/>
    </row>
    <row r="1041280" spans="8:8" x14ac:dyDescent="0.35">
      <c r="H1041280" s="21"/>
    </row>
    <row r="1041281" spans="8:8" x14ac:dyDescent="0.35">
      <c r="H1041281" s="21"/>
    </row>
    <row r="1041282" spans="8:8" x14ac:dyDescent="0.35">
      <c r="H1041282" s="21"/>
    </row>
    <row r="1041283" spans="8:8" x14ac:dyDescent="0.35">
      <c r="H1041283" s="21"/>
    </row>
    <row r="1041284" spans="8:8" x14ac:dyDescent="0.35">
      <c r="H1041284" s="21"/>
    </row>
    <row r="1041285" spans="8:8" x14ac:dyDescent="0.35">
      <c r="H1041285" s="21"/>
    </row>
    <row r="1041286" spans="8:8" x14ac:dyDescent="0.35">
      <c r="H1041286" s="21"/>
    </row>
    <row r="1041287" spans="8:8" x14ac:dyDescent="0.35">
      <c r="H1041287" s="21"/>
    </row>
    <row r="1041288" spans="8:8" x14ac:dyDescent="0.35">
      <c r="H1041288" s="21"/>
    </row>
    <row r="1041289" spans="8:8" x14ac:dyDescent="0.35">
      <c r="H1041289" s="21"/>
    </row>
    <row r="1041290" spans="8:8" x14ac:dyDescent="0.35">
      <c r="H1041290" s="21"/>
    </row>
    <row r="1041291" spans="8:8" x14ac:dyDescent="0.35">
      <c r="H1041291" s="21"/>
    </row>
    <row r="1041292" spans="8:8" x14ac:dyDescent="0.35">
      <c r="H1041292" s="21"/>
    </row>
    <row r="1041293" spans="8:8" x14ac:dyDescent="0.35">
      <c r="H1041293" s="21"/>
    </row>
    <row r="1041294" spans="8:8" x14ac:dyDescent="0.35">
      <c r="H1041294" s="21"/>
    </row>
    <row r="1041295" spans="8:8" x14ac:dyDescent="0.35">
      <c r="H1041295" s="21"/>
    </row>
    <row r="1041296" spans="8:8" x14ac:dyDescent="0.35">
      <c r="H1041296" s="21"/>
    </row>
    <row r="1041297" spans="8:8" x14ac:dyDescent="0.35">
      <c r="H1041297" s="21"/>
    </row>
    <row r="1041298" spans="8:8" x14ac:dyDescent="0.35">
      <c r="H1041298" s="21"/>
    </row>
    <row r="1041299" spans="8:8" x14ac:dyDescent="0.35">
      <c r="H1041299" s="21"/>
    </row>
    <row r="1041300" spans="8:8" x14ac:dyDescent="0.35">
      <c r="H1041300" s="21"/>
    </row>
    <row r="1041301" spans="8:8" x14ac:dyDescent="0.35">
      <c r="H1041301" s="21"/>
    </row>
    <row r="1041302" spans="8:8" x14ac:dyDescent="0.35">
      <c r="H1041302" s="21"/>
    </row>
    <row r="1041303" spans="8:8" x14ac:dyDescent="0.35">
      <c r="H1041303" s="21"/>
    </row>
    <row r="1041304" spans="8:8" x14ac:dyDescent="0.35">
      <c r="H1041304" s="21"/>
    </row>
    <row r="1041305" spans="8:8" x14ac:dyDescent="0.35">
      <c r="H1041305" s="21"/>
    </row>
    <row r="1041306" spans="8:8" x14ac:dyDescent="0.35">
      <c r="H1041306" s="21"/>
    </row>
    <row r="1041307" spans="8:8" x14ac:dyDescent="0.35">
      <c r="H1041307" s="21"/>
    </row>
    <row r="1041308" spans="8:8" x14ac:dyDescent="0.35">
      <c r="H1041308" s="21"/>
    </row>
    <row r="1041309" spans="8:8" x14ac:dyDescent="0.35">
      <c r="H1041309" s="21"/>
    </row>
    <row r="1041310" spans="8:8" x14ac:dyDescent="0.35">
      <c r="H1041310" s="21"/>
    </row>
    <row r="1041311" spans="8:8" x14ac:dyDescent="0.35">
      <c r="H1041311" s="21"/>
    </row>
    <row r="1041312" spans="8:8" x14ac:dyDescent="0.35">
      <c r="H1041312" s="21"/>
    </row>
    <row r="1041313" spans="8:8" x14ac:dyDescent="0.35">
      <c r="H1041313" s="21"/>
    </row>
    <row r="1041314" spans="8:8" x14ac:dyDescent="0.35">
      <c r="H1041314" s="21"/>
    </row>
    <row r="1041315" spans="8:8" x14ac:dyDescent="0.35">
      <c r="H1041315" s="21"/>
    </row>
    <row r="1041316" spans="8:8" x14ac:dyDescent="0.35">
      <c r="H1041316" s="21"/>
    </row>
    <row r="1041317" spans="8:8" x14ac:dyDescent="0.35">
      <c r="H1041317" s="21"/>
    </row>
    <row r="1041318" spans="8:8" x14ac:dyDescent="0.35">
      <c r="H1041318" s="21"/>
    </row>
    <row r="1041319" spans="8:8" x14ac:dyDescent="0.35">
      <c r="H1041319" s="21"/>
    </row>
    <row r="1041320" spans="8:8" x14ac:dyDescent="0.35">
      <c r="H1041320" s="21"/>
    </row>
    <row r="1041321" spans="8:8" x14ac:dyDescent="0.35">
      <c r="H1041321" s="21"/>
    </row>
    <row r="1041322" spans="8:8" x14ac:dyDescent="0.35">
      <c r="H1041322" s="21"/>
    </row>
    <row r="1041323" spans="8:8" x14ac:dyDescent="0.35">
      <c r="H1041323" s="21"/>
    </row>
    <row r="1041324" spans="8:8" x14ac:dyDescent="0.35">
      <c r="H1041324" s="21"/>
    </row>
    <row r="1041325" spans="8:8" x14ac:dyDescent="0.35">
      <c r="H1041325" s="21"/>
    </row>
    <row r="1041326" spans="8:8" x14ac:dyDescent="0.35">
      <c r="H1041326" s="21"/>
    </row>
    <row r="1041327" spans="8:8" x14ac:dyDescent="0.35">
      <c r="H1041327" s="21"/>
    </row>
    <row r="1041328" spans="8:8" x14ac:dyDescent="0.35">
      <c r="H1041328" s="21"/>
    </row>
    <row r="1041329" spans="8:8" x14ac:dyDescent="0.35">
      <c r="H1041329" s="21"/>
    </row>
    <row r="1041330" spans="8:8" x14ac:dyDescent="0.35">
      <c r="H1041330" s="21"/>
    </row>
    <row r="1041331" spans="8:8" x14ac:dyDescent="0.35">
      <c r="H1041331" s="21"/>
    </row>
    <row r="1041332" spans="8:8" x14ac:dyDescent="0.35">
      <c r="H1041332" s="21"/>
    </row>
    <row r="1041333" spans="8:8" x14ac:dyDescent="0.35">
      <c r="H1041333" s="21"/>
    </row>
    <row r="1041334" spans="8:8" x14ac:dyDescent="0.35">
      <c r="H1041334" s="21"/>
    </row>
    <row r="1041335" spans="8:8" x14ac:dyDescent="0.35">
      <c r="H1041335" s="21"/>
    </row>
    <row r="1041336" spans="8:8" x14ac:dyDescent="0.35">
      <c r="H1041336" s="21"/>
    </row>
    <row r="1041337" spans="8:8" x14ac:dyDescent="0.35">
      <c r="H1041337" s="21"/>
    </row>
    <row r="1041338" spans="8:8" x14ac:dyDescent="0.35">
      <c r="H1041338" s="21"/>
    </row>
    <row r="1041339" spans="8:8" x14ac:dyDescent="0.35">
      <c r="H1041339" s="21"/>
    </row>
    <row r="1041340" spans="8:8" x14ac:dyDescent="0.35">
      <c r="H1041340" s="21"/>
    </row>
    <row r="1041341" spans="8:8" x14ac:dyDescent="0.35">
      <c r="H1041341" s="21"/>
    </row>
    <row r="1041342" spans="8:8" x14ac:dyDescent="0.35">
      <c r="H1041342" s="21"/>
    </row>
    <row r="1041343" spans="8:8" x14ac:dyDescent="0.35">
      <c r="H1041343" s="21"/>
    </row>
    <row r="1041344" spans="8:8" x14ac:dyDescent="0.35">
      <c r="H1041344" s="21"/>
    </row>
    <row r="1041345" spans="8:8" x14ac:dyDescent="0.35">
      <c r="H1041345" s="21"/>
    </row>
    <row r="1041346" spans="8:8" x14ac:dyDescent="0.35">
      <c r="H1041346" s="21"/>
    </row>
    <row r="1041347" spans="8:8" x14ac:dyDescent="0.35">
      <c r="H1041347" s="21"/>
    </row>
    <row r="1041348" spans="8:8" x14ac:dyDescent="0.35">
      <c r="H1041348" s="21"/>
    </row>
    <row r="1041349" spans="8:8" x14ac:dyDescent="0.35">
      <c r="H1041349" s="21"/>
    </row>
    <row r="1041350" spans="8:8" x14ac:dyDescent="0.35">
      <c r="H1041350" s="21"/>
    </row>
    <row r="1041351" spans="8:8" x14ac:dyDescent="0.35">
      <c r="H1041351" s="21"/>
    </row>
    <row r="1041352" spans="8:8" x14ac:dyDescent="0.35">
      <c r="H1041352" s="21"/>
    </row>
    <row r="1041353" spans="8:8" x14ac:dyDescent="0.35">
      <c r="H1041353" s="21"/>
    </row>
    <row r="1041354" spans="8:8" x14ac:dyDescent="0.35">
      <c r="H1041354" s="21"/>
    </row>
    <row r="1041355" spans="8:8" x14ac:dyDescent="0.35">
      <c r="H1041355" s="21"/>
    </row>
    <row r="1041356" spans="8:8" x14ac:dyDescent="0.35">
      <c r="H1041356" s="21"/>
    </row>
    <row r="1041357" spans="8:8" x14ac:dyDescent="0.35">
      <c r="H1041357" s="21"/>
    </row>
    <row r="1041358" spans="8:8" x14ac:dyDescent="0.35">
      <c r="H1041358" s="21"/>
    </row>
    <row r="1041359" spans="8:8" x14ac:dyDescent="0.35">
      <c r="H1041359" s="21"/>
    </row>
    <row r="1041360" spans="8:8" x14ac:dyDescent="0.35">
      <c r="H1041360" s="21"/>
    </row>
    <row r="1041361" spans="8:8" x14ac:dyDescent="0.35">
      <c r="H1041361" s="21"/>
    </row>
    <row r="1041362" spans="8:8" x14ac:dyDescent="0.35">
      <c r="H1041362" s="21"/>
    </row>
    <row r="1041363" spans="8:8" x14ac:dyDescent="0.35">
      <c r="H1041363" s="21"/>
    </row>
    <row r="1041364" spans="8:8" x14ac:dyDescent="0.35">
      <c r="H1041364" s="21"/>
    </row>
    <row r="1041365" spans="8:8" x14ac:dyDescent="0.35">
      <c r="H1041365" s="21"/>
    </row>
    <row r="1041366" spans="8:8" x14ac:dyDescent="0.35">
      <c r="H1041366" s="21"/>
    </row>
    <row r="1041367" spans="8:8" x14ac:dyDescent="0.35">
      <c r="H1041367" s="21"/>
    </row>
    <row r="1041368" spans="8:8" x14ac:dyDescent="0.35">
      <c r="H1041368" s="21"/>
    </row>
    <row r="1041369" spans="8:8" x14ac:dyDescent="0.35">
      <c r="H1041369" s="21"/>
    </row>
    <row r="1041370" spans="8:8" x14ac:dyDescent="0.35">
      <c r="H1041370" s="21"/>
    </row>
    <row r="1041371" spans="8:8" x14ac:dyDescent="0.35">
      <c r="H1041371" s="21"/>
    </row>
    <row r="1041372" spans="8:8" x14ac:dyDescent="0.35">
      <c r="H1041372" s="21"/>
    </row>
    <row r="1041373" spans="8:8" x14ac:dyDescent="0.35">
      <c r="H1041373" s="21"/>
    </row>
    <row r="1041374" spans="8:8" x14ac:dyDescent="0.35">
      <c r="H1041374" s="21"/>
    </row>
    <row r="1041375" spans="8:8" x14ac:dyDescent="0.35">
      <c r="H1041375" s="21"/>
    </row>
    <row r="1041376" spans="8:8" x14ac:dyDescent="0.35">
      <c r="H1041376" s="21"/>
    </row>
    <row r="1041377" spans="8:8" x14ac:dyDescent="0.35">
      <c r="H1041377" s="21"/>
    </row>
    <row r="1041378" spans="8:8" x14ac:dyDescent="0.35">
      <c r="H1041378" s="21"/>
    </row>
    <row r="1041379" spans="8:8" x14ac:dyDescent="0.35">
      <c r="H1041379" s="21"/>
    </row>
    <row r="1041380" spans="8:8" x14ac:dyDescent="0.35">
      <c r="H1041380" s="21"/>
    </row>
    <row r="1041381" spans="8:8" x14ac:dyDescent="0.35">
      <c r="H1041381" s="21"/>
    </row>
    <row r="1041382" spans="8:8" x14ac:dyDescent="0.35">
      <c r="H1041382" s="21"/>
    </row>
    <row r="1041383" spans="8:8" x14ac:dyDescent="0.35">
      <c r="H1041383" s="21"/>
    </row>
    <row r="1041384" spans="8:8" x14ac:dyDescent="0.35">
      <c r="H1041384" s="21"/>
    </row>
    <row r="1041385" spans="8:8" x14ac:dyDescent="0.35">
      <c r="H1041385" s="21"/>
    </row>
    <row r="1041386" spans="8:8" x14ac:dyDescent="0.35">
      <c r="H1041386" s="21"/>
    </row>
    <row r="1041387" spans="8:8" x14ac:dyDescent="0.35">
      <c r="H1041387" s="21"/>
    </row>
    <row r="1041388" spans="8:8" x14ac:dyDescent="0.35">
      <c r="H1041388" s="21"/>
    </row>
    <row r="1041389" spans="8:8" x14ac:dyDescent="0.35">
      <c r="H1041389" s="21"/>
    </row>
    <row r="1041390" spans="8:8" x14ac:dyDescent="0.35">
      <c r="H1041390" s="21"/>
    </row>
    <row r="1041391" spans="8:8" x14ac:dyDescent="0.35">
      <c r="H1041391" s="21"/>
    </row>
    <row r="1041392" spans="8:8" x14ac:dyDescent="0.35">
      <c r="H1041392" s="21"/>
    </row>
    <row r="1041393" spans="8:8" x14ac:dyDescent="0.35">
      <c r="H1041393" s="21"/>
    </row>
    <row r="1041394" spans="8:8" x14ac:dyDescent="0.35">
      <c r="H1041394" s="21"/>
    </row>
    <row r="1041395" spans="8:8" x14ac:dyDescent="0.35">
      <c r="H1041395" s="21"/>
    </row>
    <row r="1041396" spans="8:8" x14ac:dyDescent="0.35">
      <c r="H1041396" s="21"/>
    </row>
    <row r="1041397" spans="8:8" x14ac:dyDescent="0.35">
      <c r="H1041397" s="21"/>
    </row>
    <row r="1041398" spans="8:8" x14ac:dyDescent="0.35">
      <c r="H1041398" s="21"/>
    </row>
    <row r="1041399" spans="8:8" x14ac:dyDescent="0.35">
      <c r="H1041399" s="21"/>
    </row>
    <row r="1041400" spans="8:8" x14ac:dyDescent="0.35">
      <c r="H1041400" s="21"/>
    </row>
    <row r="1041401" spans="8:8" x14ac:dyDescent="0.35">
      <c r="H1041401" s="21"/>
    </row>
    <row r="1041402" spans="8:8" x14ac:dyDescent="0.35">
      <c r="H1041402" s="21"/>
    </row>
    <row r="1041403" spans="8:8" x14ac:dyDescent="0.35">
      <c r="H1041403" s="21"/>
    </row>
    <row r="1041404" spans="8:8" x14ac:dyDescent="0.35">
      <c r="H1041404" s="21"/>
    </row>
    <row r="1041405" spans="8:8" x14ac:dyDescent="0.35">
      <c r="H1041405" s="21"/>
    </row>
    <row r="1041406" spans="8:8" x14ac:dyDescent="0.35">
      <c r="H1041406" s="21"/>
    </row>
    <row r="1041407" spans="8:8" x14ac:dyDescent="0.35">
      <c r="H1041407" s="21"/>
    </row>
    <row r="1041408" spans="8:8" x14ac:dyDescent="0.35">
      <c r="H1041408" s="21"/>
    </row>
    <row r="1041409" spans="8:8" x14ac:dyDescent="0.35">
      <c r="H1041409" s="21"/>
    </row>
    <row r="1041410" spans="8:8" x14ac:dyDescent="0.35">
      <c r="H1041410" s="21"/>
    </row>
    <row r="1041411" spans="8:8" x14ac:dyDescent="0.35">
      <c r="H1041411" s="21"/>
    </row>
    <row r="1041412" spans="8:8" x14ac:dyDescent="0.35">
      <c r="H1041412" s="21"/>
    </row>
    <row r="1041413" spans="8:8" x14ac:dyDescent="0.35">
      <c r="H1041413" s="21"/>
    </row>
    <row r="1041414" spans="8:8" x14ac:dyDescent="0.35">
      <c r="H1041414" s="21"/>
    </row>
    <row r="1041415" spans="8:8" x14ac:dyDescent="0.35">
      <c r="H1041415" s="21"/>
    </row>
    <row r="1041416" spans="8:8" x14ac:dyDescent="0.35">
      <c r="H1041416" s="21"/>
    </row>
    <row r="1041417" spans="8:8" x14ac:dyDescent="0.35">
      <c r="H1041417" s="21"/>
    </row>
    <row r="1041418" spans="8:8" x14ac:dyDescent="0.35">
      <c r="H1041418" s="21"/>
    </row>
    <row r="1041419" spans="8:8" x14ac:dyDescent="0.35">
      <c r="H1041419" s="21"/>
    </row>
    <row r="1041420" spans="8:8" x14ac:dyDescent="0.35">
      <c r="H1041420" s="21"/>
    </row>
    <row r="1041421" spans="8:8" x14ac:dyDescent="0.35">
      <c r="H1041421" s="21"/>
    </row>
    <row r="1041422" spans="8:8" x14ac:dyDescent="0.35">
      <c r="H1041422" s="21"/>
    </row>
    <row r="1041423" spans="8:8" x14ac:dyDescent="0.35">
      <c r="H1041423" s="21"/>
    </row>
    <row r="1041424" spans="8:8" x14ac:dyDescent="0.35">
      <c r="H1041424" s="21"/>
    </row>
    <row r="1041425" spans="8:8" x14ac:dyDescent="0.35">
      <c r="H1041425" s="21"/>
    </row>
    <row r="1041426" spans="8:8" x14ac:dyDescent="0.35">
      <c r="H1041426" s="21"/>
    </row>
    <row r="1041427" spans="8:8" x14ac:dyDescent="0.35">
      <c r="H1041427" s="21"/>
    </row>
    <row r="1041428" spans="8:8" x14ac:dyDescent="0.35">
      <c r="H1041428" s="21"/>
    </row>
    <row r="1041429" spans="8:8" x14ac:dyDescent="0.35">
      <c r="H1041429" s="21"/>
    </row>
    <row r="1041430" spans="8:8" x14ac:dyDescent="0.35">
      <c r="H1041430" s="21"/>
    </row>
    <row r="1041431" spans="8:8" x14ac:dyDescent="0.35">
      <c r="H1041431" s="21"/>
    </row>
    <row r="1041432" spans="8:8" x14ac:dyDescent="0.35">
      <c r="H1041432" s="21"/>
    </row>
    <row r="1041433" spans="8:8" x14ac:dyDescent="0.35">
      <c r="H1041433" s="21"/>
    </row>
    <row r="1041434" spans="8:8" x14ac:dyDescent="0.35">
      <c r="H1041434" s="21"/>
    </row>
    <row r="1041435" spans="8:8" x14ac:dyDescent="0.35">
      <c r="H1041435" s="21"/>
    </row>
    <row r="1041436" spans="8:8" x14ac:dyDescent="0.35">
      <c r="H1041436" s="21"/>
    </row>
    <row r="1041437" spans="8:8" x14ac:dyDescent="0.35">
      <c r="H1041437" s="21"/>
    </row>
    <row r="1041438" spans="8:8" x14ac:dyDescent="0.35">
      <c r="H1041438" s="21"/>
    </row>
    <row r="1041439" spans="8:8" x14ac:dyDescent="0.35">
      <c r="H1041439" s="21"/>
    </row>
    <row r="1041440" spans="8:8" x14ac:dyDescent="0.35">
      <c r="H1041440" s="21"/>
    </row>
    <row r="1041441" spans="8:8" x14ac:dyDescent="0.35">
      <c r="H1041441" s="21"/>
    </row>
    <row r="1041442" spans="8:8" x14ac:dyDescent="0.35">
      <c r="H1041442" s="21"/>
    </row>
    <row r="1041443" spans="8:8" x14ac:dyDescent="0.35">
      <c r="H1041443" s="21"/>
    </row>
    <row r="1041444" spans="8:8" x14ac:dyDescent="0.35">
      <c r="H1041444" s="21"/>
    </row>
    <row r="1041445" spans="8:8" x14ac:dyDescent="0.35">
      <c r="H1041445" s="21"/>
    </row>
    <row r="1041446" spans="8:8" x14ac:dyDescent="0.35">
      <c r="H1041446" s="21"/>
    </row>
    <row r="1041447" spans="8:8" x14ac:dyDescent="0.35">
      <c r="H1041447" s="21"/>
    </row>
    <row r="1041448" spans="8:8" x14ac:dyDescent="0.35">
      <c r="H1041448" s="21"/>
    </row>
    <row r="1041449" spans="8:8" x14ac:dyDescent="0.35">
      <c r="H1041449" s="21"/>
    </row>
    <row r="1041450" spans="8:8" x14ac:dyDescent="0.35">
      <c r="H1041450" s="21"/>
    </row>
    <row r="1041451" spans="8:8" x14ac:dyDescent="0.35">
      <c r="H1041451" s="21"/>
    </row>
    <row r="1041452" spans="8:8" x14ac:dyDescent="0.35">
      <c r="H1041452" s="21"/>
    </row>
    <row r="1041453" spans="8:8" x14ac:dyDescent="0.35">
      <c r="H1041453" s="21"/>
    </row>
    <row r="1041454" spans="8:8" x14ac:dyDescent="0.35">
      <c r="H1041454" s="21"/>
    </row>
    <row r="1041455" spans="8:8" x14ac:dyDescent="0.35">
      <c r="H1041455" s="21"/>
    </row>
    <row r="1041456" spans="8:8" x14ac:dyDescent="0.35">
      <c r="H1041456" s="21"/>
    </row>
    <row r="1041457" spans="8:8" x14ac:dyDescent="0.35">
      <c r="H1041457" s="21"/>
    </row>
    <row r="1041458" spans="8:8" x14ac:dyDescent="0.35">
      <c r="H1041458" s="21"/>
    </row>
    <row r="1041459" spans="8:8" x14ac:dyDescent="0.35">
      <c r="H1041459" s="21"/>
    </row>
    <row r="1041460" spans="8:8" x14ac:dyDescent="0.35">
      <c r="H1041460" s="21"/>
    </row>
    <row r="1041461" spans="8:8" x14ac:dyDescent="0.35">
      <c r="H1041461" s="21"/>
    </row>
    <row r="1041462" spans="8:8" x14ac:dyDescent="0.35">
      <c r="H1041462" s="21"/>
    </row>
    <row r="1041463" spans="8:8" x14ac:dyDescent="0.35">
      <c r="H1041463" s="21"/>
    </row>
    <row r="1041464" spans="8:8" x14ac:dyDescent="0.35">
      <c r="H1041464" s="21"/>
    </row>
    <row r="1041465" spans="8:8" x14ac:dyDescent="0.35">
      <c r="H1041465" s="21"/>
    </row>
    <row r="1041466" spans="8:8" x14ac:dyDescent="0.35">
      <c r="H1041466" s="21"/>
    </row>
    <row r="1041467" spans="8:8" x14ac:dyDescent="0.35">
      <c r="H1041467" s="21"/>
    </row>
    <row r="1041468" spans="8:8" x14ac:dyDescent="0.35">
      <c r="H1041468" s="21"/>
    </row>
    <row r="1041469" spans="8:8" x14ac:dyDescent="0.35">
      <c r="H1041469" s="21"/>
    </row>
    <row r="1041470" spans="8:8" x14ac:dyDescent="0.35">
      <c r="H1041470" s="21"/>
    </row>
    <row r="1041471" spans="8:8" x14ac:dyDescent="0.35">
      <c r="H1041471" s="21"/>
    </row>
    <row r="1041472" spans="8:8" x14ac:dyDescent="0.35">
      <c r="H1041472" s="21"/>
    </row>
    <row r="1041473" spans="8:8" x14ac:dyDescent="0.35">
      <c r="H1041473" s="21"/>
    </row>
    <row r="1041474" spans="8:8" x14ac:dyDescent="0.35">
      <c r="H1041474" s="21"/>
    </row>
    <row r="1041475" spans="8:8" x14ac:dyDescent="0.35">
      <c r="H1041475" s="21"/>
    </row>
    <row r="1041476" spans="8:8" x14ac:dyDescent="0.35">
      <c r="H1041476" s="21"/>
    </row>
    <row r="1041477" spans="8:8" x14ac:dyDescent="0.35">
      <c r="H1041477" s="21"/>
    </row>
    <row r="1041478" spans="8:8" x14ac:dyDescent="0.35">
      <c r="H1041478" s="21"/>
    </row>
    <row r="1041479" spans="8:8" x14ac:dyDescent="0.35">
      <c r="H1041479" s="21"/>
    </row>
    <row r="1041480" spans="8:8" x14ac:dyDescent="0.35">
      <c r="H1041480" s="21"/>
    </row>
    <row r="1041481" spans="8:8" x14ac:dyDescent="0.35">
      <c r="H1041481" s="21"/>
    </row>
    <row r="1041482" spans="8:8" x14ac:dyDescent="0.35">
      <c r="H1041482" s="21"/>
    </row>
    <row r="1041483" spans="8:8" x14ac:dyDescent="0.35">
      <c r="H1041483" s="21"/>
    </row>
    <row r="1041484" spans="8:8" x14ac:dyDescent="0.35">
      <c r="H1041484" s="21"/>
    </row>
    <row r="1041485" spans="8:8" x14ac:dyDescent="0.35">
      <c r="H1041485" s="21"/>
    </row>
    <row r="1041486" spans="8:8" x14ac:dyDescent="0.35">
      <c r="H1041486" s="21"/>
    </row>
    <row r="1041487" spans="8:8" x14ac:dyDescent="0.35">
      <c r="H1041487" s="21"/>
    </row>
    <row r="1041488" spans="8:8" x14ac:dyDescent="0.35">
      <c r="H1041488" s="21"/>
    </row>
    <row r="1041489" spans="8:8" x14ac:dyDescent="0.35">
      <c r="H1041489" s="21"/>
    </row>
    <row r="1041490" spans="8:8" x14ac:dyDescent="0.35">
      <c r="H1041490" s="21"/>
    </row>
    <row r="1041491" spans="8:8" x14ac:dyDescent="0.35">
      <c r="H1041491" s="21"/>
    </row>
    <row r="1041492" spans="8:8" x14ac:dyDescent="0.35">
      <c r="H1041492" s="21"/>
    </row>
    <row r="1041493" spans="8:8" x14ac:dyDescent="0.35">
      <c r="H1041493" s="21"/>
    </row>
    <row r="1041494" spans="8:8" x14ac:dyDescent="0.35">
      <c r="H1041494" s="21"/>
    </row>
    <row r="1041495" spans="8:8" x14ac:dyDescent="0.35">
      <c r="H1041495" s="21"/>
    </row>
    <row r="1041496" spans="8:8" x14ac:dyDescent="0.35">
      <c r="H1041496" s="21"/>
    </row>
    <row r="1041497" spans="8:8" x14ac:dyDescent="0.35">
      <c r="H1041497" s="21"/>
    </row>
    <row r="1041498" spans="8:8" x14ac:dyDescent="0.35">
      <c r="H1041498" s="21"/>
    </row>
    <row r="1041499" spans="8:8" x14ac:dyDescent="0.35">
      <c r="H1041499" s="21"/>
    </row>
    <row r="1041500" spans="8:8" x14ac:dyDescent="0.35">
      <c r="H1041500" s="21"/>
    </row>
    <row r="1041501" spans="8:8" x14ac:dyDescent="0.35">
      <c r="H1041501" s="21"/>
    </row>
    <row r="1041502" spans="8:8" x14ac:dyDescent="0.35">
      <c r="H1041502" s="21"/>
    </row>
    <row r="1041503" spans="8:8" x14ac:dyDescent="0.35">
      <c r="H1041503" s="21"/>
    </row>
    <row r="1041504" spans="8:8" x14ac:dyDescent="0.35">
      <c r="H1041504" s="21"/>
    </row>
    <row r="1041505" spans="8:8" x14ac:dyDescent="0.35">
      <c r="H1041505" s="21"/>
    </row>
    <row r="1041506" spans="8:8" x14ac:dyDescent="0.35">
      <c r="H1041506" s="21"/>
    </row>
    <row r="1041507" spans="8:8" x14ac:dyDescent="0.35">
      <c r="H1041507" s="21"/>
    </row>
    <row r="1041508" spans="8:8" x14ac:dyDescent="0.35">
      <c r="H1041508" s="21"/>
    </row>
    <row r="1041509" spans="8:8" x14ac:dyDescent="0.35">
      <c r="H1041509" s="21"/>
    </row>
    <row r="1041510" spans="8:8" x14ac:dyDescent="0.35">
      <c r="H1041510" s="21"/>
    </row>
    <row r="1041511" spans="8:8" x14ac:dyDescent="0.35">
      <c r="H1041511" s="21"/>
    </row>
    <row r="1041512" spans="8:8" x14ac:dyDescent="0.35">
      <c r="H1041512" s="21"/>
    </row>
    <row r="1041513" spans="8:8" x14ac:dyDescent="0.35">
      <c r="H1041513" s="21"/>
    </row>
    <row r="1041514" spans="8:8" x14ac:dyDescent="0.35">
      <c r="H1041514" s="21"/>
    </row>
    <row r="1041515" spans="8:8" x14ac:dyDescent="0.35">
      <c r="H1041515" s="21"/>
    </row>
    <row r="1041516" spans="8:8" x14ac:dyDescent="0.35">
      <c r="H1041516" s="21"/>
    </row>
    <row r="1041517" spans="8:8" x14ac:dyDescent="0.35">
      <c r="H1041517" s="21"/>
    </row>
    <row r="1041518" spans="8:8" x14ac:dyDescent="0.35">
      <c r="H1041518" s="21"/>
    </row>
    <row r="1041519" spans="8:8" x14ac:dyDescent="0.35">
      <c r="H1041519" s="21"/>
    </row>
    <row r="1041520" spans="8:8" x14ac:dyDescent="0.35">
      <c r="H1041520" s="21"/>
    </row>
    <row r="1041521" spans="8:8" x14ac:dyDescent="0.35">
      <c r="H1041521" s="21"/>
    </row>
    <row r="1041522" spans="8:8" x14ac:dyDescent="0.35">
      <c r="H1041522" s="21"/>
    </row>
    <row r="1041523" spans="8:8" x14ac:dyDescent="0.35">
      <c r="H1041523" s="21"/>
    </row>
    <row r="1041524" spans="8:8" x14ac:dyDescent="0.35">
      <c r="H1041524" s="21"/>
    </row>
    <row r="1041525" spans="8:8" x14ac:dyDescent="0.35">
      <c r="H1041525" s="21"/>
    </row>
    <row r="1041526" spans="8:8" x14ac:dyDescent="0.35">
      <c r="H1041526" s="21"/>
    </row>
    <row r="1041527" spans="8:8" x14ac:dyDescent="0.35">
      <c r="H1041527" s="21"/>
    </row>
    <row r="1041528" spans="8:8" x14ac:dyDescent="0.35">
      <c r="H1041528" s="21"/>
    </row>
    <row r="1041529" spans="8:8" x14ac:dyDescent="0.35">
      <c r="H1041529" s="21"/>
    </row>
    <row r="1041530" spans="8:8" x14ac:dyDescent="0.35">
      <c r="H1041530" s="21"/>
    </row>
    <row r="1041531" spans="8:8" x14ac:dyDescent="0.35">
      <c r="H1041531" s="21"/>
    </row>
    <row r="1041532" spans="8:8" x14ac:dyDescent="0.35">
      <c r="H1041532" s="21"/>
    </row>
    <row r="1041533" spans="8:8" x14ac:dyDescent="0.35">
      <c r="H1041533" s="21"/>
    </row>
    <row r="1041534" spans="8:8" x14ac:dyDescent="0.35">
      <c r="H1041534" s="21"/>
    </row>
    <row r="1041535" spans="8:8" x14ac:dyDescent="0.35">
      <c r="H1041535" s="21"/>
    </row>
    <row r="1041536" spans="8:8" x14ac:dyDescent="0.35">
      <c r="H1041536" s="21"/>
    </row>
    <row r="1041537" spans="8:8" x14ac:dyDescent="0.35">
      <c r="H1041537" s="21"/>
    </row>
    <row r="1041538" spans="8:8" x14ac:dyDescent="0.35">
      <c r="H1041538" s="21"/>
    </row>
    <row r="1041539" spans="8:8" x14ac:dyDescent="0.35">
      <c r="H1041539" s="21"/>
    </row>
    <row r="1041540" spans="8:8" x14ac:dyDescent="0.35">
      <c r="H1041540" s="21"/>
    </row>
    <row r="1041541" spans="8:8" x14ac:dyDescent="0.35">
      <c r="H1041541" s="21"/>
    </row>
    <row r="1041542" spans="8:8" x14ac:dyDescent="0.35">
      <c r="H1041542" s="21"/>
    </row>
    <row r="1041543" spans="8:8" x14ac:dyDescent="0.35">
      <c r="H1041543" s="21"/>
    </row>
    <row r="1041544" spans="8:8" x14ac:dyDescent="0.35">
      <c r="H1041544" s="21"/>
    </row>
    <row r="1041545" spans="8:8" x14ac:dyDescent="0.35">
      <c r="H1041545" s="21"/>
    </row>
    <row r="1041546" spans="8:8" x14ac:dyDescent="0.35">
      <c r="H1041546" s="21"/>
    </row>
    <row r="1041547" spans="8:8" x14ac:dyDescent="0.35">
      <c r="H1041547" s="21"/>
    </row>
    <row r="1041548" spans="8:8" x14ac:dyDescent="0.35">
      <c r="H1041548" s="21"/>
    </row>
    <row r="1041549" spans="8:8" x14ac:dyDescent="0.35">
      <c r="H1041549" s="21"/>
    </row>
    <row r="1041550" spans="8:8" x14ac:dyDescent="0.35">
      <c r="H1041550" s="21"/>
    </row>
    <row r="1041551" spans="8:8" x14ac:dyDescent="0.35">
      <c r="H1041551" s="21"/>
    </row>
    <row r="1041552" spans="8:8" x14ac:dyDescent="0.35">
      <c r="H1041552" s="21"/>
    </row>
    <row r="1041553" spans="8:8" x14ac:dyDescent="0.35">
      <c r="H1041553" s="21"/>
    </row>
    <row r="1041554" spans="8:8" x14ac:dyDescent="0.35">
      <c r="H1041554" s="21"/>
    </row>
    <row r="1041555" spans="8:8" x14ac:dyDescent="0.35">
      <c r="H1041555" s="21"/>
    </row>
    <row r="1041556" spans="8:8" x14ac:dyDescent="0.35">
      <c r="H1041556" s="21"/>
    </row>
    <row r="1041557" spans="8:8" x14ac:dyDescent="0.35">
      <c r="H1041557" s="21"/>
    </row>
    <row r="1041558" spans="8:8" x14ac:dyDescent="0.35">
      <c r="H1041558" s="21"/>
    </row>
    <row r="1041559" spans="8:8" x14ac:dyDescent="0.35">
      <c r="H1041559" s="21"/>
    </row>
    <row r="1041560" spans="8:8" x14ac:dyDescent="0.35">
      <c r="H1041560" s="21"/>
    </row>
    <row r="1041561" spans="8:8" x14ac:dyDescent="0.35">
      <c r="H1041561" s="21"/>
    </row>
    <row r="1041562" spans="8:8" x14ac:dyDescent="0.35">
      <c r="H1041562" s="21"/>
    </row>
    <row r="1041563" spans="8:8" x14ac:dyDescent="0.35">
      <c r="H1041563" s="21"/>
    </row>
    <row r="1041564" spans="8:8" x14ac:dyDescent="0.35">
      <c r="H1041564" s="21"/>
    </row>
    <row r="1041565" spans="8:8" x14ac:dyDescent="0.35">
      <c r="H1041565" s="21"/>
    </row>
    <row r="1041566" spans="8:8" x14ac:dyDescent="0.35">
      <c r="H1041566" s="21"/>
    </row>
    <row r="1041567" spans="8:8" x14ac:dyDescent="0.35">
      <c r="H1041567" s="21"/>
    </row>
    <row r="1041568" spans="8:8" x14ac:dyDescent="0.35">
      <c r="H1041568" s="21"/>
    </row>
    <row r="1041569" spans="8:8" x14ac:dyDescent="0.35">
      <c r="H1041569" s="21"/>
    </row>
    <row r="1041570" spans="8:8" x14ac:dyDescent="0.35">
      <c r="H1041570" s="21"/>
    </row>
    <row r="1041571" spans="8:8" x14ac:dyDescent="0.35">
      <c r="H1041571" s="21"/>
    </row>
    <row r="1041572" spans="8:8" x14ac:dyDescent="0.35">
      <c r="H1041572" s="21"/>
    </row>
    <row r="1041573" spans="8:8" x14ac:dyDescent="0.35">
      <c r="H1041573" s="21"/>
    </row>
    <row r="1041574" spans="8:8" x14ac:dyDescent="0.35">
      <c r="H1041574" s="21"/>
    </row>
    <row r="1041575" spans="8:8" x14ac:dyDescent="0.35">
      <c r="H1041575" s="21"/>
    </row>
    <row r="1041576" spans="8:8" x14ac:dyDescent="0.35">
      <c r="H1041576" s="21"/>
    </row>
    <row r="1041577" spans="8:8" x14ac:dyDescent="0.35">
      <c r="H1041577" s="21"/>
    </row>
    <row r="1041578" spans="8:8" x14ac:dyDescent="0.35">
      <c r="H1041578" s="21"/>
    </row>
    <row r="1041579" spans="8:8" x14ac:dyDescent="0.35">
      <c r="H1041579" s="21"/>
    </row>
    <row r="1041580" spans="8:8" x14ac:dyDescent="0.35">
      <c r="H1041580" s="21"/>
    </row>
    <row r="1041581" spans="8:8" x14ac:dyDescent="0.35">
      <c r="H1041581" s="21"/>
    </row>
    <row r="1041582" spans="8:8" x14ac:dyDescent="0.35">
      <c r="H1041582" s="21"/>
    </row>
    <row r="1041583" spans="8:8" x14ac:dyDescent="0.35">
      <c r="H1041583" s="21"/>
    </row>
    <row r="1041584" spans="8:8" x14ac:dyDescent="0.35">
      <c r="H1041584" s="21"/>
    </row>
    <row r="1041585" spans="8:8" x14ac:dyDescent="0.35">
      <c r="H1041585" s="21"/>
    </row>
    <row r="1041586" spans="8:8" x14ac:dyDescent="0.35">
      <c r="H1041586" s="21"/>
    </row>
    <row r="1041587" spans="8:8" x14ac:dyDescent="0.35">
      <c r="H1041587" s="21"/>
    </row>
    <row r="1041588" spans="8:8" x14ac:dyDescent="0.35">
      <c r="H1041588" s="21"/>
    </row>
    <row r="1041589" spans="8:8" x14ac:dyDescent="0.35">
      <c r="H1041589" s="21"/>
    </row>
    <row r="1041590" spans="8:8" x14ac:dyDescent="0.35">
      <c r="H1041590" s="21"/>
    </row>
    <row r="1041591" spans="8:8" x14ac:dyDescent="0.35">
      <c r="H1041591" s="21"/>
    </row>
    <row r="1041592" spans="8:8" x14ac:dyDescent="0.35">
      <c r="H1041592" s="21"/>
    </row>
    <row r="1041593" spans="8:8" x14ac:dyDescent="0.35">
      <c r="H1041593" s="21"/>
    </row>
    <row r="1041594" spans="8:8" x14ac:dyDescent="0.35">
      <c r="H1041594" s="21"/>
    </row>
    <row r="1041595" spans="8:8" x14ac:dyDescent="0.35">
      <c r="H1041595" s="21"/>
    </row>
    <row r="1041596" spans="8:8" x14ac:dyDescent="0.35">
      <c r="H1041596" s="21"/>
    </row>
    <row r="1041597" spans="8:8" x14ac:dyDescent="0.35">
      <c r="H1041597" s="21"/>
    </row>
    <row r="1041598" spans="8:8" x14ac:dyDescent="0.35">
      <c r="H1041598" s="21"/>
    </row>
    <row r="1041599" spans="8:8" x14ac:dyDescent="0.35">
      <c r="H1041599" s="21"/>
    </row>
    <row r="1041600" spans="8:8" x14ac:dyDescent="0.35">
      <c r="H1041600" s="21"/>
    </row>
    <row r="1041601" spans="8:8" x14ac:dyDescent="0.35">
      <c r="H1041601" s="21"/>
    </row>
    <row r="1041602" spans="8:8" x14ac:dyDescent="0.35">
      <c r="H1041602" s="21"/>
    </row>
    <row r="1041603" spans="8:8" x14ac:dyDescent="0.35">
      <c r="H1041603" s="21"/>
    </row>
    <row r="1041604" spans="8:8" x14ac:dyDescent="0.35">
      <c r="H1041604" s="21"/>
    </row>
    <row r="1041605" spans="8:8" x14ac:dyDescent="0.35">
      <c r="H1041605" s="21"/>
    </row>
    <row r="1041606" spans="8:8" x14ac:dyDescent="0.35">
      <c r="H1041606" s="21"/>
    </row>
    <row r="1041607" spans="8:8" x14ac:dyDescent="0.35">
      <c r="H1041607" s="21"/>
    </row>
    <row r="1041608" spans="8:8" x14ac:dyDescent="0.35">
      <c r="H1041608" s="21"/>
    </row>
    <row r="1041609" spans="8:8" x14ac:dyDescent="0.35">
      <c r="H1041609" s="21"/>
    </row>
    <row r="1041610" spans="8:8" x14ac:dyDescent="0.35">
      <c r="H1041610" s="21"/>
    </row>
    <row r="1041611" spans="8:8" x14ac:dyDescent="0.35">
      <c r="H1041611" s="21"/>
    </row>
    <row r="1041612" spans="8:8" x14ac:dyDescent="0.35">
      <c r="H1041612" s="21"/>
    </row>
    <row r="1041613" spans="8:8" x14ac:dyDescent="0.35">
      <c r="H1041613" s="21"/>
    </row>
    <row r="1041614" spans="8:8" x14ac:dyDescent="0.35">
      <c r="H1041614" s="21"/>
    </row>
    <row r="1041615" spans="8:8" x14ac:dyDescent="0.35">
      <c r="H1041615" s="21"/>
    </row>
    <row r="1041616" spans="8:8" x14ac:dyDescent="0.35">
      <c r="H1041616" s="21"/>
    </row>
    <row r="1041617" spans="8:8" x14ac:dyDescent="0.35">
      <c r="H1041617" s="21"/>
    </row>
    <row r="1041618" spans="8:8" x14ac:dyDescent="0.35">
      <c r="H1041618" s="21"/>
    </row>
    <row r="1041619" spans="8:8" x14ac:dyDescent="0.35">
      <c r="H1041619" s="21"/>
    </row>
    <row r="1041620" spans="8:8" x14ac:dyDescent="0.35">
      <c r="H1041620" s="21"/>
    </row>
    <row r="1041621" spans="8:8" x14ac:dyDescent="0.35">
      <c r="H1041621" s="21"/>
    </row>
    <row r="1041622" spans="8:8" x14ac:dyDescent="0.35">
      <c r="H1041622" s="21"/>
    </row>
    <row r="1041623" spans="8:8" x14ac:dyDescent="0.35">
      <c r="H1041623" s="21"/>
    </row>
    <row r="1041624" spans="8:8" x14ac:dyDescent="0.35">
      <c r="H1041624" s="21"/>
    </row>
    <row r="1041625" spans="8:8" x14ac:dyDescent="0.35">
      <c r="H1041625" s="21"/>
    </row>
    <row r="1041626" spans="8:8" x14ac:dyDescent="0.35">
      <c r="H1041626" s="21"/>
    </row>
    <row r="1041627" spans="8:8" x14ac:dyDescent="0.35">
      <c r="H1041627" s="21"/>
    </row>
    <row r="1041628" spans="8:8" x14ac:dyDescent="0.35">
      <c r="H1041628" s="21"/>
    </row>
    <row r="1041629" spans="8:8" x14ac:dyDescent="0.35">
      <c r="H1041629" s="21"/>
    </row>
    <row r="1041630" spans="8:8" x14ac:dyDescent="0.35">
      <c r="H1041630" s="21"/>
    </row>
    <row r="1041631" spans="8:8" x14ac:dyDescent="0.35">
      <c r="H1041631" s="21"/>
    </row>
    <row r="1041632" spans="8:8" x14ac:dyDescent="0.35">
      <c r="H1041632" s="21"/>
    </row>
    <row r="1041633" spans="8:8" x14ac:dyDescent="0.35">
      <c r="H1041633" s="21"/>
    </row>
    <row r="1041634" spans="8:8" x14ac:dyDescent="0.35">
      <c r="H1041634" s="21"/>
    </row>
    <row r="1041635" spans="8:8" x14ac:dyDescent="0.35">
      <c r="H1041635" s="21"/>
    </row>
    <row r="1041636" spans="8:8" x14ac:dyDescent="0.35">
      <c r="H1041636" s="21"/>
    </row>
    <row r="1041637" spans="8:8" x14ac:dyDescent="0.35">
      <c r="H1041637" s="21"/>
    </row>
    <row r="1041638" spans="8:8" x14ac:dyDescent="0.35">
      <c r="H1041638" s="21"/>
    </row>
    <row r="1041639" spans="8:8" x14ac:dyDescent="0.35">
      <c r="H1041639" s="21"/>
    </row>
    <row r="1041640" spans="8:8" x14ac:dyDescent="0.35">
      <c r="H1041640" s="21"/>
    </row>
    <row r="1041641" spans="8:8" x14ac:dyDescent="0.35">
      <c r="H1041641" s="21"/>
    </row>
    <row r="1041642" spans="8:8" x14ac:dyDescent="0.35">
      <c r="H1041642" s="21"/>
    </row>
    <row r="1041643" spans="8:8" x14ac:dyDescent="0.35">
      <c r="H1041643" s="21"/>
    </row>
    <row r="1041644" spans="8:8" x14ac:dyDescent="0.35">
      <c r="H1041644" s="21"/>
    </row>
    <row r="1041645" spans="8:8" x14ac:dyDescent="0.35">
      <c r="H1041645" s="21"/>
    </row>
    <row r="1041646" spans="8:8" x14ac:dyDescent="0.35">
      <c r="H1041646" s="21"/>
    </row>
    <row r="1041647" spans="8:8" x14ac:dyDescent="0.35">
      <c r="H1041647" s="21"/>
    </row>
    <row r="1041648" spans="8:8" x14ac:dyDescent="0.35">
      <c r="H1041648" s="21"/>
    </row>
    <row r="1041649" spans="8:8" x14ac:dyDescent="0.35">
      <c r="H1041649" s="21"/>
    </row>
    <row r="1041650" spans="8:8" x14ac:dyDescent="0.35">
      <c r="H1041650" s="21"/>
    </row>
    <row r="1041651" spans="8:8" x14ac:dyDescent="0.35">
      <c r="H1041651" s="21"/>
    </row>
    <row r="1041652" spans="8:8" x14ac:dyDescent="0.35">
      <c r="H1041652" s="21"/>
    </row>
    <row r="1041653" spans="8:8" x14ac:dyDescent="0.35">
      <c r="H1041653" s="21"/>
    </row>
    <row r="1041654" spans="8:8" x14ac:dyDescent="0.35">
      <c r="H1041654" s="21"/>
    </row>
    <row r="1041655" spans="8:8" x14ac:dyDescent="0.35">
      <c r="H1041655" s="21"/>
    </row>
    <row r="1041656" spans="8:8" x14ac:dyDescent="0.35">
      <c r="H1041656" s="21"/>
    </row>
    <row r="1041657" spans="8:8" x14ac:dyDescent="0.35">
      <c r="H1041657" s="21"/>
    </row>
    <row r="1041658" spans="8:8" x14ac:dyDescent="0.35">
      <c r="H1041658" s="21"/>
    </row>
    <row r="1041659" spans="8:8" x14ac:dyDescent="0.35">
      <c r="H1041659" s="21"/>
    </row>
    <row r="1041660" spans="8:8" x14ac:dyDescent="0.35">
      <c r="H1041660" s="21"/>
    </row>
    <row r="1041661" spans="8:8" x14ac:dyDescent="0.35">
      <c r="H1041661" s="21"/>
    </row>
    <row r="1041662" spans="8:8" x14ac:dyDescent="0.35">
      <c r="H1041662" s="21"/>
    </row>
    <row r="1041663" spans="8:8" x14ac:dyDescent="0.35">
      <c r="H1041663" s="21"/>
    </row>
    <row r="1041664" spans="8:8" x14ac:dyDescent="0.35">
      <c r="H1041664" s="21"/>
    </row>
    <row r="1041665" spans="8:8" x14ac:dyDescent="0.35">
      <c r="H1041665" s="21"/>
    </row>
    <row r="1041666" spans="8:8" x14ac:dyDescent="0.35">
      <c r="H1041666" s="21"/>
    </row>
    <row r="1041667" spans="8:8" x14ac:dyDescent="0.35">
      <c r="H1041667" s="21"/>
    </row>
    <row r="1041668" spans="8:8" x14ac:dyDescent="0.35">
      <c r="H1041668" s="21"/>
    </row>
    <row r="1041669" spans="8:8" x14ac:dyDescent="0.35">
      <c r="H1041669" s="21"/>
    </row>
    <row r="1041670" spans="8:8" x14ac:dyDescent="0.35">
      <c r="H1041670" s="21"/>
    </row>
    <row r="1041671" spans="8:8" x14ac:dyDescent="0.35">
      <c r="H1041671" s="21"/>
    </row>
    <row r="1041672" spans="8:8" x14ac:dyDescent="0.35">
      <c r="H1041672" s="21"/>
    </row>
    <row r="1041673" spans="8:8" x14ac:dyDescent="0.35">
      <c r="H1041673" s="21"/>
    </row>
    <row r="1041674" spans="8:8" x14ac:dyDescent="0.35">
      <c r="H1041674" s="21"/>
    </row>
    <row r="1041675" spans="8:8" x14ac:dyDescent="0.35">
      <c r="H1041675" s="21"/>
    </row>
    <row r="1041676" spans="8:8" x14ac:dyDescent="0.35">
      <c r="H1041676" s="21"/>
    </row>
    <row r="1041677" spans="8:8" x14ac:dyDescent="0.35">
      <c r="H1041677" s="21"/>
    </row>
    <row r="1041678" spans="8:8" x14ac:dyDescent="0.35">
      <c r="H1041678" s="21"/>
    </row>
    <row r="1041679" spans="8:8" x14ac:dyDescent="0.35">
      <c r="H1041679" s="21"/>
    </row>
    <row r="1041680" spans="8:8" x14ac:dyDescent="0.35">
      <c r="H1041680" s="21"/>
    </row>
    <row r="1041681" spans="8:8" x14ac:dyDescent="0.35">
      <c r="H1041681" s="21"/>
    </row>
    <row r="1041682" spans="8:8" x14ac:dyDescent="0.35">
      <c r="H1041682" s="21"/>
    </row>
    <row r="1041683" spans="8:8" x14ac:dyDescent="0.35">
      <c r="H1041683" s="21"/>
    </row>
    <row r="1041684" spans="8:8" x14ac:dyDescent="0.35">
      <c r="H1041684" s="21"/>
    </row>
    <row r="1041685" spans="8:8" x14ac:dyDescent="0.35">
      <c r="H1041685" s="21"/>
    </row>
    <row r="1041686" spans="8:8" x14ac:dyDescent="0.35">
      <c r="H1041686" s="21"/>
    </row>
    <row r="1041687" spans="8:8" x14ac:dyDescent="0.35">
      <c r="H1041687" s="21"/>
    </row>
    <row r="1041688" spans="8:8" x14ac:dyDescent="0.35">
      <c r="H1041688" s="21"/>
    </row>
    <row r="1041689" spans="8:8" x14ac:dyDescent="0.35">
      <c r="H1041689" s="21"/>
    </row>
    <row r="1041690" spans="8:8" x14ac:dyDescent="0.35">
      <c r="H1041690" s="21"/>
    </row>
    <row r="1041691" spans="8:8" x14ac:dyDescent="0.35">
      <c r="H1041691" s="21"/>
    </row>
    <row r="1041692" spans="8:8" x14ac:dyDescent="0.35">
      <c r="H1041692" s="21"/>
    </row>
    <row r="1041693" spans="8:8" x14ac:dyDescent="0.35">
      <c r="H1041693" s="21"/>
    </row>
    <row r="1041694" spans="8:8" x14ac:dyDescent="0.35">
      <c r="H1041694" s="21"/>
    </row>
    <row r="1041695" spans="8:8" x14ac:dyDescent="0.35">
      <c r="H1041695" s="21"/>
    </row>
    <row r="1041696" spans="8:8" x14ac:dyDescent="0.35">
      <c r="H1041696" s="21"/>
    </row>
    <row r="1041697" spans="8:8" x14ac:dyDescent="0.35">
      <c r="H1041697" s="21"/>
    </row>
    <row r="1041698" spans="8:8" x14ac:dyDescent="0.35">
      <c r="H1041698" s="21"/>
    </row>
    <row r="1041699" spans="8:8" x14ac:dyDescent="0.35">
      <c r="H1041699" s="21"/>
    </row>
    <row r="1041700" spans="8:8" x14ac:dyDescent="0.35">
      <c r="H1041700" s="21"/>
    </row>
    <row r="1041701" spans="8:8" x14ac:dyDescent="0.35">
      <c r="H1041701" s="21"/>
    </row>
    <row r="1041702" spans="8:8" x14ac:dyDescent="0.35">
      <c r="H1041702" s="21"/>
    </row>
    <row r="1041703" spans="8:8" x14ac:dyDescent="0.35">
      <c r="H1041703" s="21"/>
    </row>
    <row r="1041704" spans="8:8" x14ac:dyDescent="0.35">
      <c r="H1041704" s="21"/>
    </row>
    <row r="1041705" spans="8:8" x14ac:dyDescent="0.35">
      <c r="H1041705" s="21"/>
    </row>
    <row r="1041706" spans="8:8" x14ac:dyDescent="0.35">
      <c r="H1041706" s="21"/>
    </row>
    <row r="1041707" spans="8:8" x14ac:dyDescent="0.35">
      <c r="H1041707" s="21"/>
    </row>
    <row r="1041708" spans="8:8" x14ac:dyDescent="0.35">
      <c r="H1041708" s="21"/>
    </row>
    <row r="1041709" spans="8:8" x14ac:dyDescent="0.35">
      <c r="H1041709" s="21"/>
    </row>
    <row r="1041710" spans="8:8" x14ac:dyDescent="0.35">
      <c r="H1041710" s="21"/>
    </row>
    <row r="1041711" spans="8:8" x14ac:dyDescent="0.35">
      <c r="H1041711" s="21"/>
    </row>
    <row r="1041712" spans="8:8" x14ac:dyDescent="0.35">
      <c r="H1041712" s="21"/>
    </row>
    <row r="1041713" spans="8:8" x14ac:dyDescent="0.35">
      <c r="H1041713" s="21"/>
    </row>
    <row r="1041714" spans="8:8" x14ac:dyDescent="0.35">
      <c r="H1041714" s="21"/>
    </row>
    <row r="1041715" spans="8:8" x14ac:dyDescent="0.35">
      <c r="H1041715" s="21"/>
    </row>
    <row r="1041716" spans="8:8" x14ac:dyDescent="0.35">
      <c r="H1041716" s="21"/>
    </row>
    <row r="1041717" spans="8:8" x14ac:dyDescent="0.35">
      <c r="H1041717" s="21"/>
    </row>
    <row r="1041718" spans="8:8" x14ac:dyDescent="0.35">
      <c r="H1041718" s="21"/>
    </row>
    <row r="1041719" spans="8:8" x14ac:dyDescent="0.35">
      <c r="H1041719" s="21"/>
    </row>
    <row r="1041720" spans="8:8" x14ac:dyDescent="0.35">
      <c r="H1041720" s="21"/>
    </row>
    <row r="1041721" spans="8:8" x14ac:dyDescent="0.35">
      <c r="H1041721" s="21"/>
    </row>
    <row r="1041722" spans="8:8" x14ac:dyDescent="0.35">
      <c r="H1041722" s="21"/>
    </row>
    <row r="1041723" spans="8:8" x14ac:dyDescent="0.35">
      <c r="H1041723" s="21"/>
    </row>
    <row r="1041724" spans="8:8" x14ac:dyDescent="0.35">
      <c r="H1041724" s="21"/>
    </row>
    <row r="1041725" spans="8:8" x14ac:dyDescent="0.35">
      <c r="H1041725" s="21"/>
    </row>
    <row r="1041726" spans="8:8" x14ac:dyDescent="0.35">
      <c r="H1041726" s="21"/>
    </row>
    <row r="1041727" spans="8:8" x14ac:dyDescent="0.35">
      <c r="H1041727" s="21"/>
    </row>
    <row r="1041728" spans="8:8" x14ac:dyDescent="0.35">
      <c r="H1041728" s="21"/>
    </row>
    <row r="1041729" spans="8:8" x14ac:dyDescent="0.35">
      <c r="H1041729" s="21"/>
    </row>
    <row r="1041730" spans="8:8" x14ac:dyDescent="0.35">
      <c r="H1041730" s="21"/>
    </row>
    <row r="1041731" spans="8:8" x14ac:dyDescent="0.35">
      <c r="H1041731" s="21"/>
    </row>
    <row r="1041732" spans="8:8" x14ac:dyDescent="0.35">
      <c r="H1041732" s="21"/>
    </row>
    <row r="1041733" spans="8:8" x14ac:dyDescent="0.35">
      <c r="H1041733" s="21"/>
    </row>
    <row r="1041734" spans="8:8" x14ac:dyDescent="0.35">
      <c r="H1041734" s="21"/>
    </row>
    <row r="1041735" spans="8:8" x14ac:dyDescent="0.35">
      <c r="H1041735" s="21"/>
    </row>
    <row r="1041736" spans="8:8" x14ac:dyDescent="0.35">
      <c r="H1041736" s="21"/>
    </row>
    <row r="1041737" spans="8:8" x14ac:dyDescent="0.35">
      <c r="H1041737" s="21"/>
    </row>
    <row r="1041738" spans="8:8" x14ac:dyDescent="0.35">
      <c r="H1041738" s="21"/>
    </row>
    <row r="1041739" spans="8:8" x14ac:dyDescent="0.35">
      <c r="H1041739" s="21"/>
    </row>
    <row r="1041740" spans="8:8" x14ac:dyDescent="0.35">
      <c r="H1041740" s="21"/>
    </row>
    <row r="1041741" spans="8:8" x14ac:dyDescent="0.35">
      <c r="H1041741" s="21"/>
    </row>
    <row r="1041742" spans="8:8" x14ac:dyDescent="0.35">
      <c r="H1041742" s="21"/>
    </row>
    <row r="1041743" spans="8:8" x14ac:dyDescent="0.35">
      <c r="H1041743" s="21"/>
    </row>
    <row r="1041744" spans="8:8" x14ac:dyDescent="0.35">
      <c r="H1041744" s="21"/>
    </row>
    <row r="1041745" spans="8:8" x14ac:dyDescent="0.35">
      <c r="H1041745" s="21"/>
    </row>
    <row r="1041746" spans="8:8" x14ac:dyDescent="0.35">
      <c r="H1041746" s="21"/>
    </row>
    <row r="1041747" spans="8:8" x14ac:dyDescent="0.35">
      <c r="H1041747" s="21"/>
    </row>
    <row r="1041748" spans="8:8" x14ac:dyDescent="0.35">
      <c r="H1041748" s="21"/>
    </row>
    <row r="1041749" spans="8:8" x14ac:dyDescent="0.35">
      <c r="H1041749" s="21"/>
    </row>
    <row r="1041750" spans="8:8" x14ac:dyDescent="0.35">
      <c r="H1041750" s="21"/>
    </row>
    <row r="1041751" spans="8:8" x14ac:dyDescent="0.35">
      <c r="H1041751" s="21"/>
    </row>
    <row r="1041752" spans="8:8" x14ac:dyDescent="0.35">
      <c r="H1041752" s="21"/>
    </row>
    <row r="1041753" spans="8:8" x14ac:dyDescent="0.35">
      <c r="H1041753" s="21"/>
    </row>
    <row r="1041754" spans="8:8" x14ac:dyDescent="0.35">
      <c r="H1041754" s="21"/>
    </row>
    <row r="1041755" spans="8:8" x14ac:dyDescent="0.35">
      <c r="H1041755" s="21"/>
    </row>
    <row r="1041756" spans="8:8" x14ac:dyDescent="0.35">
      <c r="H1041756" s="21"/>
    </row>
    <row r="1041757" spans="8:8" x14ac:dyDescent="0.35">
      <c r="H1041757" s="21"/>
    </row>
    <row r="1041758" spans="8:8" x14ac:dyDescent="0.35">
      <c r="H1041758" s="21"/>
    </row>
    <row r="1041759" spans="8:8" x14ac:dyDescent="0.35">
      <c r="H1041759" s="21"/>
    </row>
    <row r="1041760" spans="8:8" x14ac:dyDescent="0.35">
      <c r="H1041760" s="21"/>
    </row>
    <row r="1041761" spans="8:8" x14ac:dyDescent="0.35">
      <c r="H1041761" s="21"/>
    </row>
    <row r="1041762" spans="8:8" x14ac:dyDescent="0.35">
      <c r="H1041762" s="21"/>
    </row>
    <row r="1041763" spans="8:8" x14ac:dyDescent="0.35">
      <c r="H1041763" s="21"/>
    </row>
    <row r="1041764" spans="8:8" x14ac:dyDescent="0.35">
      <c r="H1041764" s="21"/>
    </row>
    <row r="1041765" spans="8:8" x14ac:dyDescent="0.35">
      <c r="H1041765" s="21"/>
    </row>
    <row r="1041766" spans="8:8" x14ac:dyDescent="0.35">
      <c r="H1041766" s="21"/>
    </row>
    <row r="1041767" spans="8:8" x14ac:dyDescent="0.35">
      <c r="H1041767" s="21"/>
    </row>
    <row r="1041768" spans="8:8" x14ac:dyDescent="0.35">
      <c r="H1041768" s="21"/>
    </row>
    <row r="1041769" spans="8:8" x14ac:dyDescent="0.35">
      <c r="H1041769" s="21"/>
    </row>
    <row r="1041770" spans="8:8" x14ac:dyDescent="0.35">
      <c r="H1041770" s="21"/>
    </row>
    <row r="1041771" spans="8:8" x14ac:dyDescent="0.35">
      <c r="H1041771" s="21"/>
    </row>
    <row r="1041772" spans="8:8" x14ac:dyDescent="0.35">
      <c r="H1041772" s="21"/>
    </row>
    <row r="1041773" spans="8:8" x14ac:dyDescent="0.35">
      <c r="H1041773" s="21"/>
    </row>
    <row r="1041774" spans="8:8" x14ac:dyDescent="0.35">
      <c r="H1041774" s="21"/>
    </row>
    <row r="1041775" spans="8:8" x14ac:dyDescent="0.35">
      <c r="H1041775" s="21"/>
    </row>
    <row r="1041776" spans="8:8" x14ac:dyDescent="0.35">
      <c r="H1041776" s="21"/>
    </row>
    <row r="1041777" spans="8:8" x14ac:dyDescent="0.35">
      <c r="H1041777" s="21"/>
    </row>
    <row r="1041778" spans="8:8" x14ac:dyDescent="0.35">
      <c r="H1041778" s="21"/>
    </row>
    <row r="1041779" spans="8:8" x14ac:dyDescent="0.35">
      <c r="H1041779" s="21"/>
    </row>
    <row r="1041780" spans="8:8" x14ac:dyDescent="0.35">
      <c r="H1041780" s="21"/>
    </row>
    <row r="1041781" spans="8:8" x14ac:dyDescent="0.35">
      <c r="H1041781" s="21"/>
    </row>
    <row r="1041782" spans="8:8" x14ac:dyDescent="0.35">
      <c r="H1041782" s="21"/>
    </row>
    <row r="1041783" spans="8:8" x14ac:dyDescent="0.35">
      <c r="H1041783" s="21"/>
    </row>
    <row r="1041784" spans="8:8" x14ac:dyDescent="0.35">
      <c r="H1041784" s="21"/>
    </row>
    <row r="1041785" spans="8:8" x14ac:dyDescent="0.35">
      <c r="H1041785" s="21"/>
    </row>
    <row r="1041786" spans="8:8" x14ac:dyDescent="0.35">
      <c r="H1041786" s="21"/>
    </row>
    <row r="1041787" spans="8:8" x14ac:dyDescent="0.35">
      <c r="H1041787" s="21"/>
    </row>
    <row r="1041788" spans="8:8" x14ac:dyDescent="0.35">
      <c r="H1041788" s="21"/>
    </row>
    <row r="1041789" spans="8:8" x14ac:dyDescent="0.35">
      <c r="H1041789" s="21"/>
    </row>
    <row r="1041790" spans="8:8" x14ac:dyDescent="0.35">
      <c r="H1041790" s="21"/>
    </row>
    <row r="1041791" spans="8:8" x14ac:dyDescent="0.35">
      <c r="H1041791" s="21"/>
    </row>
    <row r="1041792" spans="8:8" x14ac:dyDescent="0.35">
      <c r="H1041792" s="21"/>
    </row>
    <row r="1041793" spans="8:8" x14ac:dyDescent="0.35">
      <c r="H1041793" s="21"/>
    </row>
    <row r="1041794" spans="8:8" x14ac:dyDescent="0.35">
      <c r="H1041794" s="21"/>
    </row>
    <row r="1041795" spans="8:8" x14ac:dyDescent="0.35">
      <c r="H1041795" s="21"/>
    </row>
    <row r="1041796" spans="8:8" x14ac:dyDescent="0.35">
      <c r="H1041796" s="21"/>
    </row>
    <row r="1041797" spans="8:8" x14ac:dyDescent="0.35">
      <c r="H1041797" s="21"/>
    </row>
    <row r="1041798" spans="8:8" x14ac:dyDescent="0.35">
      <c r="H1041798" s="21"/>
    </row>
    <row r="1041799" spans="8:8" x14ac:dyDescent="0.35">
      <c r="H1041799" s="21"/>
    </row>
    <row r="1041800" spans="8:8" x14ac:dyDescent="0.35">
      <c r="H1041800" s="21"/>
    </row>
    <row r="1041801" spans="8:8" x14ac:dyDescent="0.35">
      <c r="H1041801" s="21"/>
    </row>
    <row r="1041802" spans="8:8" x14ac:dyDescent="0.35">
      <c r="H1041802" s="21"/>
    </row>
    <row r="1041803" spans="8:8" x14ac:dyDescent="0.35">
      <c r="H1041803" s="21"/>
    </row>
    <row r="1041804" spans="8:8" x14ac:dyDescent="0.35">
      <c r="H1041804" s="21"/>
    </row>
    <row r="1041805" spans="8:8" x14ac:dyDescent="0.35">
      <c r="H1041805" s="21"/>
    </row>
    <row r="1041806" spans="8:8" x14ac:dyDescent="0.35">
      <c r="H1041806" s="21"/>
    </row>
    <row r="1041807" spans="8:8" x14ac:dyDescent="0.35">
      <c r="H1041807" s="21"/>
    </row>
    <row r="1041808" spans="8:8" x14ac:dyDescent="0.35">
      <c r="H1041808" s="21"/>
    </row>
    <row r="1041809" spans="8:8" x14ac:dyDescent="0.35">
      <c r="H1041809" s="21"/>
    </row>
    <row r="1041810" spans="8:8" x14ac:dyDescent="0.35">
      <c r="H1041810" s="21"/>
    </row>
    <row r="1041811" spans="8:8" x14ac:dyDescent="0.35">
      <c r="H1041811" s="21"/>
    </row>
    <row r="1041812" spans="8:8" x14ac:dyDescent="0.35">
      <c r="H1041812" s="21"/>
    </row>
    <row r="1041813" spans="8:8" x14ac:dyDescent="0.35">
      <c r="H1041813" s="21"/>
    </row>
    <row r="1041814" spans="8:8" x14ac:dyDescent="0.35">
      <c r="H1041814" s="21"/>
    </row>
    <row r="1041815" spans="8:8" x14ac:dyDescent="0.35">
      <c r="H1041815" s="21"/>
    </row>
    <row r="1041816" spans="8:8" x14ac:dyDescent="0.35">
      <c r="H1041816" s="21"/>
    </row>
    <row r="1041817" spans="8:8" x14ac:dyDescent="0.35">
      <c r="H1041817" s="21"/>
    </row>
    <row r="1041818" spans="8:8" x14ac:dyDescent="0.35">
      <c r="H1041818" s="21"/>
    </row>
    <row r="1041819" spans="8:8" x14ac:dyDescent="0.35">
      <c r="H1041819" s="21"/>
    </row>
    <row r="1041820" spans="8:8" x14ac:dyDescent="0.35">
      <c r="H1041820" s="21"/>
    </row>
    <row r="1041821" spans="8:8" x14ac:dyDescent="0.35">
      <c r="H1041821" s="21"/>
    </row>
    <row r="1041822" spans="8:8" x14ac:dyDescent="0.35">
      <c r="H1041822" s="21"/>
    </row>
    <row r="1041823" spans="8:8" x14ac:dyDescent="0.35">
      <c r="H1041823" s="21"/>
    </row>
    <row r="1041824" spans="8:8" x14ac:dyDescent="0.35">
      <c r="H1041824" s="21"/>
    </row>
    <row r="1041825" spans="8:8" x14ac:dyDescent="0.35">
      <c r="H1041825" s="21"/>
    </row>
    <row r="1041826" spans="8:8" x14ac:dyDescent="0.35">
      <c r="H1041826" s="21"/>
    </row>
    <row r="1041827" spans="8:8" x14ac:dyDescent="0.35">
      <c r="H1041827" s="21"/>
    </row>
    <row r="1041828" spans="8:8" x14ac:dyDescent="0.35">
      <c r="H1041828" s="21"/>
    </row>
    <row r="1041829" spans="8:8" x14ac:dyDescent="0.35">
      <c r="H1041829" s="21"/>
    </row>
    <row r="1041830" spans="8:8" x14ac:dyDescent="0.35">
      <c r="H1041830" s="21"/>
    </row>
    <row r="1041831" spans="8:8" x14ac:dyDescent="0.35">
      <c r="H1041831" s="21"/>
    </row>
    <row r="1041832" spans="8:8" x14ac:dyDescent="0.35">
      <c r="H1041832" s="21"/>
    </row>
    <row r="1041833" spans="8:8" x14ac:dyDescent="0.35">
      <c r="H1041833" s="21"/>
    </row>
    <row r="1041834" spans="8:8" x14ac:dyDescent="0.35">
      <c r="H1041834" s="21"/>
    </row>
    <row r="1041835" spans="8:8" x14ac:dyDescent="0.35">
      <c r="H1041835" s="21"/>
    </row>
    <row r="1041836" spans="8:8" x14ac:dyDescent="0.35">
      <c r="H1041836" s="21"/>
    </row>
    <row r="1041837" spans="8:8" x14ac:dyDescent="0.35">
      <c r="H1041837" s="21"/>
    </row>
    <row r="1041838" spans="8:8" x14ac:dyDescent="0.35">
      <c r="H1041838" s="21"/>
    </row>
    <row r="1041839" spans="8:8" x14ac:dyDescent="0.35">
      <c r="H1041839" s="21"/>
    </row>
    <row r="1041840" spans="8:8" x14ac:dyDescent="0.35">
      <c r="H1041840" s="21"/>
    </row>
    <row r="1041841" spans="8:8" x14ac:dyDescent="0.35">
      <c r="H1041841" s="21"/>
    </row>
    <row r="1041842" spans="8:8" x14ac:dyDescent="0.35">
      <c r="H1041842" s="21"/>
    </row>
    <row r="1041843" spans="8:8" x14ac:dyDescent="0.35">
      <c r="H1041843" s="21"/>
    </row>
    <row r="1041844" spans="8:8" x14ac:dyDescent="0.35">
      <c r="H1041844" s="21"/>
    </row>
    <row r="1041845" spans="8:8" x14ac:dyDescent="0.35">
      <c r="H1041845" s="21"/>
    </row>
    <row r="1041846" spans="8:8" x14ac:dyDescent="0.35">
      <c r="H1041846" s="21"/>
    </row>
    <row r="1041847" spans="8:8" x14ac:dyDescent="0.35">
      <c r="H1041847" s="21"/>
    </row>
    <row r="1041848" spans="8:8" x14ac:dyDescent="0.35">
      <c r="H1041848" s="21"/>
    </row>
    <row r="1041849" spans="8:8" x14ac:dyDescent="0.35">
      <c r="H1041849" s="21"/>
    </row>
    <row r="1041850" spans="8:8" x14ac:dyDescent="0.35">
      <c r="H1041850" s="21"/>
    </row>
    <row r="1041851" spans="8:8" x14ac:dyDescent="0.35">
      <c r="H1041851" s="21"/>
    </row>
    <row r="1041852" spans="8:8" x14ac:dyDescent="0.35">
      <c r="H1041852" s="21"/>
    </row>
    <row r="1041853" spans="8:8" x14ac:dyDescent="0.35">
      <c r="H1041853" s="21"/>
    </row>
    <row r="1041854" spans="8:8" x14ac:dyDescent="0.35">
      <c r="H1041854" s="21"/>
    </row>
    <row r="1041855" spans="8:8" x14ac:dyDescent="0.35">
      <c r="H1041855" s="21"/>
    </row>
    <row r="1041856" spans="8:8" x14ac:dyDescent="0.35">
      <c r="H1041856" s="21"/>
    </row>
    <row r="1041857" spans="8:8" x14ac:dyDescent="0.35">
      <c r="H1041857" s="21"/>
    </row>
    <row r="1041858" spans="8:8" x14ac:dyDescent="0.35">
      <c r="H1041858" s="21"/>
    </row>
    <row r="1041859" spans="8:8" x14ac:dyDescent="0.35">
      <c r="H1041859" s="21"/>
    </row>
    <row r="1041860" spans="8:8" x14ac:dyDescent="0.35">
      <c r="H1041860" s="21"/>
    </row>
    <row r="1041861" spans="8:8" x14ac:dyDescent="0.35">
      <c r="H1041861" s="21"/>
    </row>
    <row r="1041862" spans="8:8" x14ac:dyDescent="0.35">
      <c r="H1041862" s="21"/>
    </row>
    <row r="1041863" spans="8:8" x14ac:dyDescent="0.35">
      <c r="H1041863" s="21"/>
    </row>
    <row r="1041864" spans="8:8" x14ac:dyDescent="0.35">
      <c r="H1041864" s="21"/>
    </row>
    <row r="1041865" spans="8:8" x14ac:dyDescent="0.35">
      <c r="H1041865" s="21"/>
    </row>
    <row r="1041866" spans="8:8" x14ac:dyDescent="0.35">
      <c r="H1041866" s="21"/>
    </row>
    <row r="1041867" spans="8:8" x14ac:dyDescent="0.35">
      <c r="H1041867" s="21"/>
    </row>
    <row r="1041868" spans="8:8" x14ac:dyDescent="0.35">
      <c r="H1041868" s="21"/>
    </row>
    <row r="1041869" spans="8:8" x14ac:dyDescent="0.35">
      <c r="H1041869" s="21"/>
    </row>
    <row r="1041870" spans="8:8" x14ac:dyDescent="0.35">
      <c r="H1041870" s="21"/>
    </row>
    <row r="1041871" spans="8:8" x14ac:dyDescent="0.35">
      <c r="H1041871" s="21"/>
    </row>
    <row r="1041872" spans="8:8" x14ac:dyDescent="0.35">
      <c r="H1041872" s="21"/>
    </row>
    <row r="1041873" spans="8:8" x14ac:dyDescent="0.35">
      <c r="H1041873" s="21"/>
    </row>
    <row r="1041874" spans="8:8" x14ac:dyDescent="0.35">
      <c r="H1041874" s="21"/>
    </row>
    <row r="1041875" spans="8:8" x14ac:dyDescent="0.35">
      <c r="H1041875" s="21"/>
    </row>
    <row r="1041876" spans="8:8" x14ac:dyDescent="0.35">
      <c r="H1041876" s="21"/>
    </row>
    <row r="1041877" spans="8:8" x14ac:dyDescent="0.35">
      <c r="H1041877" s="21"/>
    </row>
    <row r="1041878" spans="8:8" x14ac:dyDescent="0.35">
      <c r="H1041878" s="21"/>
    </row>
    <row r="1041879" spans="8:8" x14ac:dyDescent="0.35">
      <c r="H1041879" s="21"/>
    </row>
    <row r="1041880" spans="8:8" x14ac:dyDescent="0.35">
      <c r="H1041880" s="21"/>
    </row>
    <row r="1041881" spans="8:8" x14ac:dyDescent="0.35">
      <c r="H1041881" s="21"/>
    </row>
    <row r="1041882" spans="8:8" x14ac:dyDescent="0.35">
      <c r="H1041882" s="21"/>
    </row>
    <row r="1041883" spans="8:8" x14ac:dyDescent="0.35">
      <c r="H1041883" s="21"/>
    </row>
    <row r="1041884" spans="8:8" x14ac:dyDescent="0.35">
      <c r="H1041884" s="21"/>
    </row>
    <row r="1041885" spans="8:8" x14ac:dyDescent="0.35">
      <c r="H1041885" s="21"/>
    </row>
    <row r="1041886" spans="8:8" x14ac:dyDescent="0.35">
      <c r="H1041886" s="21"/>
    </row>
    <row r="1041887" spans="8:8" x14ac:dyDescent="0.35">
      <c r="H1041887" s="21"/>
    </row>
    <row r="1041888" spans="8:8" x14ac:dyDescent="0.35">
      <c r="H1041888" s="21"/>
    </row>
    <row r="1041889" spans="8:8" x14ac:dyDescent="0.35">
      <c r="H1041889" s="21"/>
    </row>
    <row r="1041890" spans="8:8" x14ac:dyDescent="0.35">
      <c r="H1041890" s="21"/>
    </row>
    <row r="1041891" spans="8:8" x14ac:dyDescent="0.35">
      <c r="H1041891" s="21"/>
    </row>
    <row r="1041892" spans="8:8" x14ac:dyDescent="0.35">
      <c r="H1041892" s="21"/>
    </row>
    <row r="1041893" spans="8:8" x14ac:dyDescent="0.35">
      <c r="H1041893" s="21"/>
    </row>
    <row r="1041894" spans="8:8" x14ac:dyDescent="0.35">
      <c r="H1041894" s="21"/>
    </row>
    <row r="1041895" spans="8:8" x14ac:dyDescent="0.35">
      <c r="H1041895" s="21"/>
    </row>
    <row r="1041896" spans="8:8" x14ac:dyDescent="0.35">
      <c r="H1041896" s="21"/>
    </row>
    <row r="1041897" spans="8:8" x14ac:dyDescent="0.35">
      <c r="H1041897" s="21"/>
    </row>
    <row r="1041898" spans="8:8" x14ac:dyDescent="0.35">
      <c r="H1041898" s="21"/>
    </row>
    <row r="1041899" spans="8:8" x14ac:dyDescent="0.35">
      <c r="H1041899" s="21"/>
    </row>
    <row r="1041900" spans="8:8" x14ac:dyDescent="0.35">
      <c r="H1041900" s="21"/>
    </row>
    <row r="1041901" spans="8:8" x14ac:dyDescent="0.35">
      <c r="H1041901" s="21"/>
    </row>
    <row r="1041902" spans="8:8" x14ac:dyDescent="0.35">
      <c r="H1041902" s="21"/>
    </row>
    <row r="1041903" spans="8:8" x14ac:dyDescent="0.35">
      <c r="H1041903" s="21"/>
    </row>
    <row r="1041904" spans="8:8" x14ac:dyDescent="0.35">
      <c r="H1041904" s="21"/>
    </row>
    <row r="1041905" spans="8:8" x14ac:dyDescent="0.35">
      <c r="H1041905" s="21"/>
    </row>
    <row r="1041906" spans="8:8" x14ac:dyDescent="0.35">
      <c r="H1041906" s="21"/>
    </row>
    <row r="1041907" spans="8:8" x14ac:dyDescent="0.35">
      <c r="H1041907" s="21"/>
    </row>
    <row r="1041908" spans="8:8" x14ac:dyDescent="0.35">
      <c r="H1041908" s="21"/>
    </row>
    <row r="1041909" spans="8:8" x14ac:dyDescent="0.35">
      <c r="H1041909" s="21"/>
    </row>
    <row r="1041910" spans="8:8" x14ac:dyDescent="0.35">
      <c r="H1041910" s="21"/>
    </row>
    <row r="1041911" spans="8:8" x14ac:dyDescent="0.35">
      <c r="H1041911" s="21"/>
    </row>
    <row r="1041912" spans="8:8" x14ac:dyDescent="0.35">
      <c r="H1041912" s="21"/>
    </row>
    <row r="1041913" spans="8:8" x14ac:dyDescent="0.35">
      <c r="H1041913" s="21"/>
    </row>
    <row r="1041914" spans="8:8" x14ac:dyDescent="0.35">
      <c r="H1041914" s="21"/>
    </row>
    <row r="1041915" spans="8:8" x14ac:dyDescent="0.35">
      <c r="H1041915" s="21"/>
    </row>
    <row r="1041916" spans="8:8" x14ac:dyDescent="0.35">
      <c r="H1041916" s="21"/>
    </row>
    <row r="1041917" spans="8:8" x14ac:dyDescent="0.35">
      <c r="H1041917" s="21"/>
    </row>
    <row r="1041918" spans="8:8" x14ac:dyDescent="0.35">
      <c r="H1041918" s="21"/>
    </row>
    <row r="1041919" spans="8:8" x14ac:dyDescent="0.35">
      <c r="H1041919" s="21"/>
    </row>
    <row r="1041920" spans="8:8" x14ac:dyDescent="0.35">
      <c r="H1041920" s="21"/>
    </row>
    <row r="1041921" spans="8:8" x14ac:dyDescent="0.35">
      <c r="H1041921" s="21"/>
    </row>
    <row r="1041922" spans="8:8" x14ac:dyDescent="0.35">
      <c r="H1041922" s="21"/>
    </row>
    <row r="1041923" spans="8:8" x14ac:dyDescent="0.35">
      <c r="H1041923" s="21"/>
    </row>
    <row r="1041924" spans="8:8" x14ac:dyDescent="0.35">
      <c r="H1041924" s="21"/>
    </row>
    <row r="1041925" spans="8:8" x14ac:dyDescent="0.35">
      <c r="H1041925" s="21"/>
    </row>
    <row r="1041926" spans="8:8" x14ac:dyDescent="0.35">
      <c r="H1041926" s="21"/>
    </row>
    <row r="1041927" spans="8:8" x14ac:dyDescent="0.35">
      <c r="H1041927" s="21"/>
    </row>
    <row r="1041928" spans="8:8" x14ac:dyDescent="0.35">
      <c r="H1041928" s="21"/>
    </row>
    <row r="1041929" spans="8:8" x14ac:dyDescent="0.35">
      <c r="H1041929" s="21"/>
    </row>
    <row r="1041930" spans="8:8" x14ac:dyDescent="0.35">
      <c r="H1041930" s="21"/>
    </row>
    <row r="1041931" spans="8:8" x14ac:dyDescent="0.35">
      <c r="H1041931" s="21"/>
    </row>
    <row r="1041932" spans="8:8" x14ac:dyDescent="0.35">
      <c r="H1041932" s="21"/>
    </row>
    <row r="1041933" spans="8:8" x14ac:dyDescent="0.35">
      <c r="H1041933" s="21"/>
    </row>
    <row r="1041934" spans="8:8" x14ac:dyDescent="0.35">
      <c r="H1041934" s="21"/>
    </row>
    <row r="1041935" spans="8:8" x14ac:dyDescent="0.35">
      <c r="H1041935" s="21"/>
    </row>
    <row r="1041936" spans="8:8" x14ac:dyDescent="0.35">
      <c r="H1041936" s="21"/>
    </row>
    <row r="1041937" spans="8:8" x14ac:dyDescent="0.35">
      <c r="H1041937" s="21"/>
    </row>
    <row r="1041938" spans="8:8" x14ac:dyDescent="0.35">
      <c r="H1041938" s="21"/>
    </row>
    <row r="1041939" spans="8:8" x14ac:dyDescent="0.35">
      <c r="H1041939" s="21"/>
    </row>
    <row r="1041940" spans="8:8" x14ac:dyDescent="0.35">
      <c r="H1041940" s="21"/>
    </row>
    <row r="1041941" spans="8:8" x14ac:dyDescent="0.35">
      <c r="H1041941" s="21"/>
    </row>
    <row r="1041942" spans="8:8" x14ac:dyDescent="0.35">
      <c r="H1041942" s="21"/>
    </row>
    <row r="1041943" spans="8:8" x14ac:dyDescent="0.35">
      <c r="H1041943" s="21"/>
    </row>
    <row r="1041944" spans="8:8" x14ac:dyDescent="0.35">
      <c r="H1041944" s="21"/>
    </row>
    <row r="1041945" spans="8:8" x14ac:dyDescent="0.35">
      <c r="H1041945" s="21"/>
    </row>
    <row r="1041946" spans="8:8" x14ac:dyDescent="0.35">
      <c r="H1041946" s="21"/>
    </row>
    <row r="1041947" spans="8:8" x14ac:dyDescent="0.35">
      <c r="H1041947" s="21"/>
    </row>
    <row r="1041948" spans="8:8" x14ac:dyDescent="0.35">
      <c r="H1041948" s="21"/>
    </row>
    <row r="1041949" spans="8:8" x14ac:dyDescent="0.35">
      <c r="H1041949" s="21"/>
    </row>
    <row r="1041950" spans="8:8" x14ac:dyDescent="0.35">
      <c r="H1041950" s="21"/>
    </row>
    <row r="1041951" spans="8:8" x14ac:dyDescent="0.35">
      <c r="H1041951" s="21"/>
    </row>
    <row r="1041952" spans="8:8" x14ac:dyDescent="0.35">
      <c r="H1041952" s="21"/>
    </row>
    <row r="1041953" spans="8:8" x14ac:dyDescent="0.35">
      <c r="H1041953" s="21"/>
    </row>
    <row r="1041954" spans="8:8" x14ac:dyDescent="0.35">
      <c r="H1041954" s="21"/>
    </row>
    <row r="1041955" spans="8:8" x14ac:dyDescent="0.35">
      <c r="H1041955" s="21"/>
    </row>
    <row r="1041956" spans="8:8" x14ac:dyDescent="0.35">
      <c r="H1041956" s="21"/>
    </row>
    <row r="1041957" spans="8:8" x14ac:dyDescent="0.35">
      <c r="H1041957" s="21"/>
    </row>
    <row r="1041958" spans="8:8" x14ac:dyDescent="0.35">
      <c r="H1041958" s="21"/>
    </row>
    <row r="1041959" spans="8:8" x14ac:dyDescent="0.35">
      <c r="H1041959" s="21"/>
    </row>
    <row r="1041960" spans="8:8" x14ac:dyDescent="0.35">
      <c r="H1041960" s="21"/>
    </row>
    <row r="1041961" spans="8:8" x14ac:dyDescent="0.35">
      <c r="H1041961" s="21"/>
    </row>
    <row r="1041962" spans="8:8" x14ac:dyDescent="0.35">
      <c r="H1041962" s="21"/>
    </row>
    <row r="1041963" spans="8:8" x14ac:dyDescent="0.35">
      <c r="H1041963" s="21"/>
    </row>
    <row r="1041964" spans="8:8" x14ac:dyDescent="0.35">
      <c r="H1041964" s="21"/>
    </row>
    <row r="1041965" spans="8:8" x14ac:dyDescent="0.35">
      <c r="H1041965" s="21"/>
    </row>
    <row r="1041966" spans="8:8" x14ac:dyDescent="0.35">
      <c r="H1041966" s="21"/>
    </row>
    <row r="1041967" spans="8:8" x14ac:dyDescent="0.35">
      <c r="H1041967" s="21"/>
    </row>
    <row r="1041968" spans="8:8" x14ac:dyDescent="0.35">
      <c r="H1041968" s="21"/>
    </row>
    <row r="1041969" spans="8:8" x14ac:dyDescent="0.35">
      <c r="H1041969" s="21"/>
    </row>
    <row r="1041970" spans="8:8" x14ac:dyDescent="0.35">
      <c r="H1041970" s="21"/>
    </row>
    <row r="1041971" spans="8:8" x14ac:dyDescent="0.35">
      <c r="H1041971" s="21"/>
    </row>
    <row r="1041972" spans="8:8" x14ac:dyDescent="0.35">
      <c r="H1041972" s="21"/>
    </row>
    <row r="1041973" spans="8:8" x14ac:dyDescent="0.35">
      <c r="H1041973" s="21"/>
    </row>
    <row r="1041974" spans="8:8" x14ac:dyDescent="0.35">
      <c r="H1041974" s="21"/>
    </row>
    <row r="1041975" spans="8:8" x14ac:dyDescent="0.35">
      <c r="H1041975" s="21"/>
    </row>
    <row r="1041976" spans="8:8" x14ac:dyDescent="0.35">
      <c r="H1041976" s="21"/>
    </row>
    <row r="1041977" spans="8:8" x14ac:dyDescent="0.35">
      <c r="H1041977" s="21"/>
    </row>
    <row r="1041978" spans="8:8" x14ac:dyDescent="0.35">
      <c r="H1041978" s="21"/>
    </row>
    <row r="1041979" spans="8:8" x14ac:dyDescent="0.35">
      <c r="H1041979" s="21"/>
    </row>
    <row r="1041980" spans="8:8" x14ac:dyDescent="0.35">
      <c r="H1041980" s="21"/>
    </row>
    <row r="1041981" spans="8:8" x14ac:dyDescent="0.35">
      <c r="H1041981" s="21"/>
    </row>
    <row r="1041982" spans="8:8" x14ac:dyDescent="0.35">
      <c r="H1041982" s="21"/>
    </row>
    <row r="1041983" spans="8:8" x14ac:dyDescent="0.35">
      <c r="H1041983" s="21"/>
    </row>
    <row r="1041984" spans="8:8" x14ac:dyDescent="0.35">
      <c r="H1041984" s="21"/>
    </row>
    <row r="1041985" spans="8:8" x14ac:dyDescent="0.35">
      <c r="H1041985" s="21"/>
    </row>
    <row r="1041986" spans="8:8" x14ac:dyDescent="0.35">
      <c r="H1041986" s="21"/>
    </row>
    <row r="1041987" spans="8:8" x14ac:dyDescent="0.35">
      <c r="H1041987" s="21"/>
    </row>
    <row r="1041988" spans="8:8" x14ac:dyDescent="0.35">
      <c r="H1041988" s="21"/>
    </row>
    <row r="1041989" spans="8:8" x14ac:dyDescent="0.35">
      <c r="H1041989" s="21"/>
    </row>
    <row r="1041990" spans="8:8" x14ac:dyDescent="0.35">
      <c r="H1041990" s="21"/>
    </row>
    <row r="1041991" spans="8:8" x14ac:dyDescent="0.35">
      <c r="H1041991" s="21"/>
    </row>
    <row r="1041992" spans="8:8" x14ac:dyDescent="0.35">
      <c r="H1041992" s="21"/>
    </row>
    <row r="1041993" spans="8:8" x14ac:dyDescent="0.35">
      <c r="H1041993" s="21"/>
    </row>
    <row r="1041994" spans="8:8" x14ac:dyDescent="0.35">
      <c r="H1041994" s="21"/>
    </row>
    <row r="1041995" spans="8:8" x14ac:dyDescent="0.35">
      <c r="H1041995" s="21"/>
    </row>
    <row r="1041996" spans="8:8" x14ac:dyDescent="0.35">
      <c r="H1041996" s="21"/>
    </row>
    <row r="1041997" spans="8:8" x14ac:dyDescent="0.35">
      <c r="H1041997" s="21"/>
    </row>
    <row r="1041998" spans="8:8" x14ac:dyDescent="0.35">
      <c r="H1041998" s="21"/>
    </row>
    <row r="1041999" spans="8:8" x14ac:dyDescent="0.35">
      <c r="H1041999" s="21"/>
    </row>
    <row r="1042000" spans="8:8" x14ac:dyDescent="0.35">
      <c r="H1042000" s="21"/>
    </row>
    <row r="1042001" spans="8:8" x14ac:dyDescent="0.35">
      <c r="H1042001" s="21"/>
    </row>
    <row r="1042002" spans="8:8" x14ac:dyDescent="0.35">
      <c r="H1042002" s="21"/>
    </row>
    <row r="1042003" spans="8:8" x14ac:dyDescent="0.35">
      <c r="H1042003" s="21"/>
    </row>
    <row r="1042004" spans="8:8" x14ac:dyDescent="0.35">
      <c r="H1042004" s="21"/>
    </row>
    <row r="1042005" spans="8:8" x14ac:dyDescent="0.35">
      <c r="H1042005" s="21"/>
    </row>
    <row r="1042006" spans="8:8" x14ac:dyDescent="0.35">
      <c r="H1042006" s="21"/>
    </row>
    <row r="1042007" spans="8:8" x14ac:dyDescent="0.35">
      <c r="H1042007" s="21"/>
    </row>
    <row r="1042008" spans="8:8" x14ac:dyDescent="0.35">
      <c r="H1042008" s="21"/>
    </row>
    <row r="1042009" spans="8:8" x14ac:dyDescent="0.35">
      <c r="H1042009" s="21"/>
    </row>
    <row r="1042010" spans="8:8" x14ac:dyDescent="0.35">
      <c r="H1042010" s="21"/>
    </row>
    <row r="1042011" spans="8:8" x14ac:dyDescent="0.35">
      <c r="H1042011" s="21"/>
    </row>
    <row r="1042012" spans="8:8" x14ac:dyDescent="0.35">
      <c r="H1042012" s="21"/>
    </row>
    <row r="1042013" spans="8:8" x14ac:dyDescent="0.35">
      <c r="H1042013" s="21"/>
    </row>
    <row r="1042014" spans="8:8" x14ac:dyDescent="0.35">
      <c r="H1042014" s="21"/>
    </row>
    <row r="1042015" spans="8:8" x14ac:dyDescent="0.35">
      <c r="H1042015" s="21"/>
    </row>
    <row r="1042016" spans="8:8" x14ac:dyDescent="0.35">
      <c r="H1042016" s="21"/>
    </row>
    <row r="1042017" spans="8:8" x14ac:dyDescent="0.35">
      <c r="H1042017" s="21"/>
    </row>
    <row r="1042018" spans="8:8" x14ac:dyDescent="0.35">
      <c r="H1042018" s="21"/>
    </row>
    <row r="1042019" spans="8:8" x14ac:dyDescent="0.35">
      <c r="H1042019" s="21"/>
    </row>
    <row r="1042020" spans="8:8" x14ac:dyDescent="0.35">
      <c r="H1042020" s="21"/>
    </row>
    <row r="1042021" spans="8:8" x14ac:dyDescent="0.35">
      <c r="H1042021" s="21"/>
    </row>
    <row r="1042022" spans="8:8" x14ac:dyDescent="0.35">
      <c r="H1042022" s="21"/>
    </row>
    <row r="1042023" spans="8:8" x14ac:dyDescent="0.35">
      <c r="H1042023" s="21"/>
    </row>
    <row r="1042024" spans="8:8" x14ac:dyDescent="0.35">
      <c r="H1042024" s="21"/>
    </row>
    <row r="1042025" spans="8:8" x14ac:dyDescent="0.35">
      <c r="H1042025" s="21"/>
    </row>
    <row r="1042026" spans="8:8" x14ac:dyDescent="0.35">
      <c r="H1042026" s="21"/>
    </row>
    <row r="1042027" spans="8:8" x14ac:dyDescent="0.35">
      <c r="H1042027" s="21"/>
    </row>
    <row r="1042028" spans="8:8" x14ac:dyDescent="0.35">
      <c r="H1042028" s="21"/>
    </row>
    <row r="1042029" spans="8:8" x14ac:dyDescent="0.35">
      <c r="H1042029" s="21"/>
    </row>
    <row r="1042030" spans="8:8" x14ac:dyDescent="0.35">
      <c r="H1042030" s="21"/>
    </row>
    <row r="1042031" spans="8:8" x14ac:dyDescent="0.35">
      <c r="H1042031" s="21"/>
    </row>
    <row r="1042032" spans="8:8" x14ac:dyDescent="0.35">
      <c r="H1042032" s="21"/>
    </row>
    <row r="1042033" spans="8:8" x14ac:dyDescent="0.35">
      <c r="H1042033" s="21"/>
    </row>
    <row r="1042034" spans="8:8" x14ac:dyDescent="0.35">
      <c r="H1042034" s="21"/>
    </row>
    <row r="1042035" spans="8:8" x14ac:dyDescent="0.35">
      <c r="H1042035" s="21"/>
    </row>
    <row r="1042036" spans="8:8" x14ac:dyDescent="0.35">
      <c r="H1042036" s="21"/>
    </row>
    <row r="1042037" spans="8:8" x14ac:dyDescent="0.35">
      <c r="H1042037" s="21"/>
    </row>
    <row r="1042038" spans="8:8" x14ac:dyDescent="0.35">
      <c r="H1042038" s="21"/>
    </row>
    <row r="1042039" spans="8:8" x14ac:dyDescent="0.35">
      <c r="H1042039" s="21"/>
    </row>
    <row r="1042040" spans="8:8" x14ac:dyDescent="0.35">
      <c r="H1042040" s="21"/>
    </row>
    <row r="1042041" spans="8:8" x14ac:dyDescent="0.35">
      <c r="H1042041" s="21"/>
    </row>
    <row r="1042042" spans="8:8" x14ac:dyDescent="0.35">
      <c r="H1042042" s="21"/>
    </row>
    <row r="1042043" spans="8:8" x14ac:dyDescent="0.35">
      <c r="H1042043" s="21"/>
    </row>
    <row r="1042044" spans="8:8" x14ac:dyDescent="0.35">
      <c r="H1042044" s="21"/>
    </row>
    <row r="1042045" spans="8:8" x14ac:dyDescent="0.35">
      <c r="H1042045" s="21"/>
    </row>
    <row r="1042046" spans="8:8" x14ac:dyDescent="0.35">
      <c r="H1042046" s="21"/>
    </row>
    <row r="1042047" spans="8:8" x14ac:dyDescent="0.35">
      <c r="H1042047" s="21"/>
    </row>
    <row r="1042048" spans="8:8" x14ac:dyDescent="0.35">
      <c r="H1042048" s="21"/>
    </row>
    <row r="1042049" spans="8:8" x14ac:dyDescent="0.35">
      <c r="H1042049" s="21"/>
    </row>
    <row r="1042050" spans="8:8" x14ac:dyDescent="0.35">
      <c r="H1042050" s="21"/>
    </row>
    <row r="1042051" spans="8:8" x14ac:dyDescent="0.35">
      <c r="H1042051" s="21"/>
    </row>
    <row r="1042052" spans="8:8" x14ac:dyDescent="0.35">
      <c r="H1042052" s="21"/>
    </row>
    <row r="1042053" spans="8:8" x14ac:dyDescent="0.35">
      <c r="H1042053" s="21"/>
    </row>
    <row r="1042054" spans="8:8" x14ac:dyDescent="0.35">
      <c r="H1042054" s="21"/>
    </row>
    <row r="1042055" spans="8:8" x14ac:dyDescent="0.35">
      <c r="H1042055" s="21"/>
    </row>
    <row r="1042056" spans="8:8" x14ac:dyDescent="0.35">
      <c r="H1042056" s="21"/>
    </row>
    <row r="1042057" spans="8:8" x14ac:dyDescent="0.35">
      <c r="H1042057" s="21"/>
    </row>
    <row r="1042058" spans="8:8" x14ac:dyDescent="0.35">
      <c r="H1042058" s="21"/>
    </row>
    <row r="1042059" spans="8:8" x14ac:dyDescent="0.35">
      <c r="H1042059" s="21"/>
    </row>
    <row r="1042060" spans="8:8" x14ac:dyDescent="0.35">
      <c r="H1042060" s="21"/>
    </row>
    <row r="1042061" spans="8:8" x14ac:dyDescent="0.35">
      <c r="H1042061" s="21"/>
    </row>
    <row r="1042062" spans="8:8" x14ac:dyDescent="0.35">
      <c r="H1042062" s="21"/>
    </row>
    <row r="1042063" spans="8:8" x14ac:dyDescent="0.35">
      <c r="H1042063" s="21"/>
    </row>
    <row r="1042064" spans="8:8" x14ac:dyDescent="0.35">
      <c r="H1042064" s="21"/>
    </row>
    <row r="1042065" spans="8:8" x14ac:dyDescent="0.35">
      <c r="H1042065" s="21"/>
    </row>
    <row r="1042066" spans="8:8" x14ac:dyDescent="0.35">
      <c r="H1042066" s="21"/>
    </row>
    <row r="1042067" spans="8:8" x14ac:dyDescent="0.35">
      <c r="H1042067" s="21"/>
    </row>
    <row r="1042068" spans="8:8" x14ac:dyDescent="0.35">
      <c r="H1042068" s="21"/>
    </row>
    <row r="1042069" spans="8:8" x14ac:dyDescent="0.35">
      <c r="H1042069" s="21"/>
    </row>
    <row r="1042070" spans="8:8" x14ac:dyDescent="0.35">
      <c r="H1042070" s="21"/>
    </row>
    <row r="1042071" spans="8:8" x14ac:dyDescent="0.35">
      <c r="H1042071" s="21"/>
    </row>
    <row r="1042072" spans="8:8" x14ac:dyDescent="0.35">
      <c r="H1042072" s="21"/>
    </row>
    <row r="1042073" spans="8:8" x14ac:dyDescent="0.35">
      <c r="H1042073" s="21"/>
    </row>
    <row r="1042074" spans="8:8" x14ac:dyDescent="0.35">
      <c r="H1042074" s="21"/>
    </row>
    <row r="1042075" spans="8:8" x14ac:dyDescent="0.35">
      <c r="H1042075" s="21"/>
    </row>
    <row r="1042076" spans="8:8" x14ac:dyDescent="0.35">
      <c r="H1042076" s="21"/>
    </row>
    <row r="1042077" spans="8:8" x14ac:dyDescent="0.35">
      <c r="H1042077" s="21"/>
    </row>
    <row r="1042078" spans="8:8" x14ac:dyDescent="0.35">
      <c r="H1042078" s="21"/>
    </row>
    <row r="1042079" spans="8:8" x14ac:dyDescent="0.35">
      <c r="H1042079" s="21"/>
    </row>
    <row r="1042080" spans="8:8" x14ac:dyDescent="0.35">
      <c r="H1042080" s="21"/>
    </row>
    <row r="1042081" spans="8:8" x14ac:dyDescent="0.35">
      <c r="H1042081" s="21"/>
    </row>
    <row r="1042082" spans="8:8" x14ac:dyDescent="0.35">
      <c r="H1042082" s="21"/>
    </row>
    <row r="1042083" spans="8:8" x14ac:dyDescent="0.35">
      <c r="H1042083" s="21"/>
    </row>
    <row r="1042084" spans="8:8" x14ac:dyDescent="0.35">
      <c r="H1042084" s="21"/>
    </row>
    <row r="1042085" spans="8:8" x14ac:dyDescent="0.35">
      <c r="H1042085" s="21"/>
    </row>
    <row r="1042086" spans="8:8" x14ac:dyDescent="0.35">
      <c r="H1042086" s="21"/>
    </row>
    <row r="1042087" spans="8:8" x14ac:dyDescent="0.35">
      <c r="H1042087" s="21"/>
    </row>
    <row r="1042088" spans="8:8" x14ac:dyDescent="0.35">
      <c r="H1042088" s="21"/>
    </row>
    <row r="1042089" spans="8:8" x14ac:dyDescent="0.35">
      <c r="H1042089" s="21"/>
    </row>
    <row r="1042090" spans="8:8" x14ac:dyDescent="0.35">
      <c r="H1042090" s="21"/>
    </row>
    <row r="1042091" spans="8:8" x14ac:dyDescent="0.35">
      <c r="H1042091" s="21"/>
    </row>
    <row r="1042092" spans="8:8" x14ac:dyDescent="0.35">
      <c r="H1042092" s="21"/>
    </row>
    <row r="1042093" spans="8:8" x14ac:dyDescent="0.35">
      <c r="H1042093" s="21"/>
    </row>
    <row r="1042094" spans="8:8" x14ac:dyDescent="0.35">
      <c r="H1042094" s="21"/>
    </row>
    <row r="1042095" spans="8:8" x14ac:dyDescent="0.35">
      <c r="H1042095" s="21"/>
    </row>
    <row r="1042096" spans="8:8" x14ac:dyDescent="0.35">
      <c r="H1042096" s="21"/>
    </row>
    <row r="1042097" spans="8:8" x14ac:dyDescent="0.35">
      <c r="H1042097" s="21"/>
    </row>
    <row r="1042098" spans="8:8" x14ac:dyDescent="0.35">
      <c r="H1042098" s="21"/>
    </row>
    <row r="1042099" spans="8:8" x14ac:dyDescent="0.35">
      <c r="H1042099" s="21"/>
    </row>
    <row r="1042100" spans="8:8" x14ac:dyDescent="0.35">
      <c r="H1042100" s="21"/>
    </row>
    <row r="1042101" spans="8:8" x14ac:dyDescent="0.35">
      <c r="H1042101" s="21"/>
    </row>
    <row r="1042102" spans="8:8" x14ac:dyDescent="0.35">
      <c r="H1042102" s="21"/>
    </row>
    <row r="1042103" spans="8:8" x14ac:dyDescent="0.35">
      <c r="H1042103" s="21"/>
    </row>
    <row r="1042104" spans="8:8" x14ac:dyDescent="0.35">
      <c r="H1042104" s="21"/>
    </row>
    <row r="1042105" spans="8:8" x14ac:dyDescent="0.35">
      <c r="H1042105" s="21"/>
    </row>
    <row r="1042106" spans="8:8" x14ac:dyDescent="0.35">
      <c r="H1042106" s="21"/>
    </row>
    <row r="1042107" spans="8:8" x14ac:dyDescent="0.35">
      <c r="H1042107" s="21"/>
    </row>
    <row r="1042108" spans="8:8" x14ac:dyDescent="0.35">
      <c r="H1042108" s="21"/>
    </row>
    <row r="1042109" spans="8:8" x14ac:dyDescent="0.35">
      <c r="H1042109" s="21"/>
    </row>
    <row r="1042110" spans="8:8" x14ac:dyDescent="0.35">
      <c r="H1042110" s="21"/>
    </row>
    <row r="1042111" spans="8:8" x14ac:dyDescent="0.35">
      <c r="H1042111" s="21"/>
    </row>
    <row r="1042112" spans="8:8" x14ac:dyDescent="0.35">
      <c r="H1042112" s="21"/>
    </row>
    <row r="1042113" spans="8:8" x14ac:dyDescent="0.35">
      <c r="H1042113" s="21"/>
    </row>
    <row r="1042114" spans="8:8" x14ac:dyDescent="0.35">
      <c r="H1042114" s="21"/>
    </row>
    <row r="1042115" spans="8:8" x14ac:dyDescent="0.35">
      <c r="H1042115" s="21"/>
    </row>
    <row r="1042116" spans="8:8" x14ac:dyDescent="0.35">
      <c r="H1042116" s="21"/>
    </row>
    <row r="1042117" spans="8:8" x14ac:dyDescent="0.35">
      <c r="H1042117" s="21"/>
    </row>
    <row r="1042118" spans="8:8" x14ac:dyDescent="0.35">
      <c r="H1042118" s="21"/>
    </row>
    <row r="1042119" spans="8:8" x14ac:dyDescent="0.35">
      <c r="H1042119" s="21"/>
    </row>
    <row r="1042120" spans="8:8" x14ac:dyDescent="0.35">
      <c r="H1042120" s="21"/>
    </row>
    <row r="1042121" spans="8:8" x14ac:dyDescent="0.35">
      <c r="H1042121" s="21"/>
    </row>
    <row r="1042122" spans="8:8" x14ac:dyDescent="0.35">
      <c r="H1042122" s="21"/>
    </row>
    <row r="1042123" spans="8:8" x14ac:dyDescent="0.35">
      <c r="H1042123" s="21"/>
    </row>
    <row r="1042124" spans="8:8" x14ac:dyDescent="0.35">
      <c r="H1042124" s="21"/>
    </row>
    <row r="1042125" spans="8:8" x14ac:dyDescent="0.35">
      <c r="H1042125" s="21"/>
    </row>
    <row r="1042126" spans="8:8" x14ac:dyDescent="0.35">
      <c r="H1042126" s="21"/>
    </row>
    <row r="1042127" spans="8:8" x14ac:dyDescent="0.35">
      <c r="H1042127" s="21"/>
    </row>
    <row r="1042128" spans="8:8" x14ac:dyDescent="0.35">
      <c r="H1042128" s="21"/>
    </row>
    <row r="1042129" spans="8:8" x14ac:dyDescent="0.35">
      <c r="H1042129" s="21"/>
    </row>
    <row r="1042130" spans="8:8" x14ac:dyDescent="0.35">
      <c r="H1042130" s="21"/>
    </row>
    <row r="1042131" spans="8:8" x14ac:dyDescent="0.35">
      <c r="H1042131" s="21"/>
    </row>
    <row r="1042132" spans="8:8" x14ac:dyDescent="0.35">
      <c r="H1042132" s="21"/>
    </row>
    <row r="1042133" spans="8:8" x14ac:dyDescent="0.35">
      <c r="H1042133" s="21"/>
    </row>
    <row r="1042134" spans="8:8" x14ac:dyDescent="0.35">
      <c r="H1042134" s="21"/>
    </row>
    <row r="1042135" spans="8:8" x14ac:dyDescent="0.35">
      <c r="H1042135" s="21"/>
    </row>
    <row r="1042136" spans="8:8" x14ac:dyDescent="0.35">
      <c r="H1042136" s="21"/>
    </row>
    <row r="1042137" spans="8:8" x14ac:dyDescent="0.35">
      <c r="H1042137" s="21"/>
    </row>
    <row r="1042138" spans="8:8" x14ac:dyDescent="0.35">
      <c r="H1042138" s="21"/>
    </row>
    <row r="1042139" spans="8:8" x14ac:dyDescent="0.35">
      <c r="H1042139" s="21"/>
    </row>
    <row r="1042140" spans="8:8" x14ac:dyDescent="0.35">
      <c r="H1042140" s="21"/>
    </row>
    <row r="1042141" spans="8:8" x14ac:dyDescent="0.35">
      <c r="H1042141" s="21"/>
    </row>
    <row r="1042142" spans="8:8" x14ac:dyDescent="0.35">
      <c r="H1042142" s="21"/>
    </row>
    <row r="1042143" spans="8:8" x14ac:dyDescent="0.35">
      <c r="H1042143" s="21"/>
    </row>
    <row r="1042144" spans="8:8" x14ac:dyDescent="0.35">
      <c r="H1042144" s="21"/>
    </row>
    <row r="1042145" spans="8:8" x14ac:dyDescent="0.35">
      <c r="H1042145" s="21"/>
    </row>
    <row r="1042146" spans="8:8" x14ac:dyDescent="0.35">
      <c r="H1042146" s="21"/>
    </row>
    <row r="1042147" spans="8:8" x14ac:dyDescent="0.35">
      <c r="H1042147" s="21"/>
    </row>
    <row r="1042148" spans="8:8" x14ac:dyDescent="0.35">
      <c r="H1042148" s="21"/>
    </row>
    <row r="1042149" spans="8:8" x14ac:dyDescent="0.35">
      <c r="H1042149" s="21"/>
    </row>
    <row r="1042150" spans="8:8" x14ac:dyDescent="0.35">
      <c r="H1042150" s="21"/>
    </row>
    <row r="1042151" spans="8:8" x14ac:dyDescent="0.35">
      <c r="H1042151" s="21"/>
    </row>
    <row r="1042152" spans="8:8" x14ac:dyDescent="0.35">
      <c r="H1042152" s="21"/>
    </row>
    <row r="1042153" spans="8:8" x14ac:dyDescent="0.35">
      <c r="H1042153" s="21"/>
    </row>
    <row r="1042154" spans="8:8" x14ac:dyDescent="0.35">
      <c r="H1042154" s="21"/>
    </row>
    <row r="1042155" spans="8:8" x14ac:dyDescent="0.35">
      <c r="H1042155" s="21"/>
    </row>
    <row r="1042156" spans="8:8" x14ac:dyDescent="0.35">
      <c r="H1042156" s="21"/>
    </row>
    <row r="1042157" spans="8:8" x14ac:dyDescent="0.35">
      <c r="H1042157" s="21"/>
    </row>
    <row r="1042158" spans="8:8" x14ac:dyDescent="0.35">
      <c r="H1042158" s="21"/>
    </row>
    <row r="1042159" spans="8:8" x14ac:dyDescent="0.35">
      <c r="H1042159" s="21"/>
    </row>
    <row r="1042160" spans="8:8" x14ac:dyDescent="0.35">
      <c r="H1042160" s="21"/>
    </row>
    <row r="1042161" spans="8:8" x14ac:dyDescent="0.35">
      <c r="H1042161" s="21"/>
    </row>
    <row r="1042162" spans="8:8" x14ac:dyDescent="0.35">
      <c r="H1042162" s="21"/>
    </row>
    <row r="1042163" spans="8:8" x14ac:dyDescent="0.35">
      <c r="H1042163" s="21"/>
    </row>
    <row r="1042164" spans="8:8" x14ac:dyDescent="0.35">
      <c r="H1042164" s="21"/>
    </row>
    <row r="1042165" spans="8:8" x14ac:dyDescent="0.35">
      <c r="H1042165" s="21"/>
    </row>
    <row r="1042166" spans="8:8" x14ac:dyDescent="0.35">
      <c r="H1042166" s="21"/>
    </row>
    <row r="1042167" spans="8:8" x14ac:dyDescent="0.35">
      <c r="H1042167" s="21"/>
    </row>
    <row r="1042168" spans="8:8" x14ac:dyDescent="0.35">
      <c r="H1042168" s="21"/>
    </row>
    <row r="1042169" spans="8:8" x14ac:dyDescent="0.35">
      <c r="H1042169" s="21"/>
    </row>
    <row r="1042170" spans="8:8" x14ac:dyDescent="0.35">
      <c r="H1042170" s="21"/>
    </row>
    <row r="1042171" spans="8:8" x14ac:dyDescent="0.35">
      <c r="H1042171" s="21"/>
    </row>
    <row r="1042172" spans="8:8" x14ac:dyDescent="0.35">
      <c r="H1042172" s="21"/>
    </row>
    <row r="1042173" spans="8:8" x14ac:dyDescent="0.35">
      <c r="H1042173" s="21"/>
    </row>
    <row r="1042174" spans="8:8" x14ac:dyDescent="0.35">
      <c r="H1042174" s="21"/>
    </row>
    <row r="1042175" spans="8:8" x14ac:dyDescent="0.35">
      <c r="H1042175" s="21"/>
    </row>
    <row r="1042176" spans="8:8" x14ac:dyDescent="0.35">
      <c r="H1042176" s="21"/>
    </row>
    <row r="1042177" spans="8:8" x14ac:dyDescent="0.35">
      <c r="H1042177" s="21"/>
    </row>
    <row r="1042178" spans="8:8" x14ac:dyDescent="0.35">
      <c r="H1042178" s="21"/>
    </row>
    <row r="1042179" spans="8:8" x14ac:dyDescent="0.35">
      <c r="H1042179" s="21"/>
    </row>
    <row r="1042180" spans="8:8" x14ac:dyDescent="0.35">
      <c r="H1042180" s="21"/>
    </row>
    <row r="1042181" spans="8:8" x14ac:dyDescent="0.35">
      <c r="H1042181" s="21"/>
    </row>
    <row r="1042182" spans="8:8" x14ac:dyDescent="0.35">
      <c r="H1042182" s="21"/>
    </row>
    <row r="1042183" spans="8:8" x14ac:dyDescent="0.35">
      <c r="H1042183" s="21"/>
    </row>
    <row r="1042184" spans="8:8" x14ac:dyDescent="0.35">
      <c r="H1042184" s="21"/>
    </row>
    <row r="1042185" spans="8:8" x14ac:dyDescent="0.35">
      <c r="H1042185" s="21"/>
    </row>
    <row r="1042186" spans="8:8" x14ac:dyDescent="0.35">
      <c r="H1042186" s="21"/>
    </row>
    <row r="1042187" spans="8:8" x14ac:dyDescent="0.35">
      <c r="H1042187" s="21"/>
    </row>
    <row r="1042188" spans="8:8" x14ac:dyDescent="0.35">
      <c r="H1042188" s="21"/>
    </row>
    <row r="1042189" spans="8:8" x14ac:dyDescent="0.35">
      <c r="H1042189" s="21"/>
    </row>
    <row r="1042190" spans="8:8" x14ac:dyDescent="0.35">
      <c r="H1042190" s="21"/>
    </row>
    <row r="1042191" spans="8:8" x14ac:dyDescent="0.35">
      <c r="H1042191" s="21"/>
    </row>
    <row r="1042192" spans="8:8" x14ac:dyDescent="0.35">
      <c r="H1042192" s="21"/>
    </row>
    <row r="1042193" spans="8:8" x14ac:dyDescent="0.35">
      <c r="H1042193" s="21"/>
    </row>
    <row r="1042194" spans="8:8" x14ac:dyDescent="0.35">
      <c r="H1042194" s="21"/>
    </row>
    <row r="1042195" spans="8:8" x14ac:dyDescent="0.35">
      <c r="H1042195" s="21"/>
    </row>
    <row r="1042196" spans="8:8" x14ac:dyDescent="0.35">
      <c r="H1042196" s="21"/>
    </row>
    <row r="1042197" spans="8:8" x14ac:dyDescent="0.35">
      <c r="H1042197" s="21"/>
    </row>
    <row r="1042198" spans="8:8" x14ac:dyDescent="0.35">
      <c r="H1042198" s="21"/>
    </row>
    <row r="1042199" spans="8:8" x14ac:dyDescent="0.35">
      <c r="H1042199" s="21"/>
    </row>
    <row r="1042200" spans="8:8" x14ac:dyDescent="0.35">
      <c r="H1042200" s="21"/>
    </row>
    <row r="1042201" spans="8:8" x14ac:dyDescent="0.35">
      <c r="H1042201" s="21"/>
    </row>
    <row r="1042202" spans="8:8" x14ac:dyDescent="0.35">
      <c r="H1042202" s="21"/>
    </row>
    <row r="1042203" spans="8:8" x14ac:dyDescent="0.35">
      <c r="H1042203" s="21"/>
    </row>
    <row r="1042204" spans="8:8" x14ac:dyDescent="0.35">
      <c r="H1042204" s="21"/>
    </row>
    <row r="1042205" spans="8:8" x14ac:dyDescent="0.35">
      <c r="H1042205" s="21"/>
    </row>
    <row r="1042206" spans="8:8" x14ac:dyDescent="0.35">
      <c r="H1042206" s="21"/>
    </row>
    <row r="1042207" spans="8:8" x14ac:dyDescent="0.35">
      <c r="H1042207" s="21"/>
    </row>
    <row r="1042208" spans="8:8" x14ac:dyDescent="0.35">
      <c r="H1042208" s="21"/>
    </row>
    <row r="1042209" spans="8:8" x14ac:dyDescent="0.35">
      <c r="H1042209" s="21"/>
    </row>
    <row r="1042210" spans="8:8" x14ac:dyDescent="0.35">
      <c r="H1042210" s="21"/>
    </row>
    <row r="1042211" spans="8:8" x14ac:dyDescent="0.35">
      <c r="H1042211" s="21"/>
    </row>
    <row r="1042212" spans="8:8" x14ac:dyDescent="0.35">
      <c r="H1042212" s="21"/>
    </row>
    <row r="1042213" spans="8:8" x14ac:dyDescent="0.35">
      <c r="H1042213" s="21"/>
    </row>
    <row r="1042214" spans="8:8" x14ac:dyDescent="0.35">
      <c r="H1042214" s="21"/>
    </row>
    <row r="1042215" spans="8:8" x14ac:dyDescent="0.35">
      <c r="H1042215" s="21"/>
    </row>
    <row r="1042216" spans="8:8" x14ac:dyDescent="0.35">
      <c r="H1042216" s="21"/>
    </row>
    <row r="1042217" spans="8:8" x14ac:dyDescent="0.35">
      <c r="H1042217" s="21"/>
    </row>
    <row r="1042218" spans="8:8" x14ac:dyDescent="0.35">
      <c r="H1042218" s="21"/>
    </row>
    <row r="1042219" spans="8:8" x14ac:dyDescent="0.35">
      <c r="H1042219" s="21"/>
    </row>
    <row r="1042220" spans="8:8" x14ac:dyDescent="0.35">
      <c r="H1042220" s="21"/>
    </row>
    <row r="1042221" spans="8:8" x14ac:dyDescent="0.35">
      <c r="H1042221" s="21"/>
    </row>
    <row r="1042222" spans="8:8" x14ac:dyDescent="0.35">
      <c r="H1042222" s="21"/>
    </row>
    <row r="1042223" spans="8:8" x14ac:dyDescent="0.35">
      <c r="H1042223" s="21"/>
    </row>
    <row r="1042224" spans="8:8" x14ac:dyDescent="0.35">
      <c r="H1042224" s="21"/>
    </row>
    <row r="1042225" spans="8:8" x14ac:dyDescent="0.35">
      <c r="H1042225" s="21"/>
    </row>
    <row r="1042226" spans="8:8" x14ac:dyDescent="0.35">
      <c r="H1042226" s="21"/>
    </row>
    <row r="1042227" spans="8:8" x14ac:dyDescent="0.35">
      <c r="H1042227" s="21"/>
    </row>
    <row r="1042228" spans="8:8" x14ac:dyDescent="0.35">
      <c r="H1042228" s="21"/>
    </row>
    <row r="1042229" spans="8:8" x14ac:dyDescent="0.35">
      <c r="H1042229" s="21"/>
    </row>
    <row r="1042230" spans="8:8" x14ac:dyDescent="0.35">
      <c r="H1042230" s="21"/>
    </row>
    <row r="1042231" spans="8:8" x14ac:dyDescent="0.35">
      <c r="H1042231" s="21"/>
    </row>
    <row r="1042232" spans="8:8" x14ac:dyDescent="0.35">
      <c r="H1042232" s="21"/>
    </row>
    <row r="1042233" spans="8:8" x14ac:dyDescent="0.35">
      <c r="H1042233" s="21"/>
    </row>
    <row r="1042234" spans="8:8" x14ac:dyDescent="0.35">
      <c r="H1042234" s="21"/>
    </row>
    <row r="1042235" spans="8:8" x14ac:dyDescent="0.35">
      <c r="H1042235" s="21"/>
    </row>
    <row r="1042236" spans="8:8" x14ac:dyDescent="0.35">
      <c r="H1042236" s="21"/>
    </row>
    <row r="1042237" spans="8:8" x14ac:dyDescent="0.35">
      <c r="H1042237" s="21"/>
    </row>
    <row r="1042238" spans="8:8" x14ac:dyDescent="0.35">
      <c r="H1042238" s="21"/>
    </row>
    <row r="1042239" spans="8:8" x14ac:dyDescent="0.35">
      <c r="H1042239" s="21"/>
    </row>
    <row r="1042240" spans="8:8" x14ac:dyDescent="0.35">
      <c r="H1042240" s="21"/>
    </row>
    <row r="1042241" spans="8:8" x14ac:dyDescent="0.35">
      <c r="H1042241" s="21"/>
    </row>
    <row r="1042242" spans="8:8" x14ac:dyDescent="0.35">
      <c r="H1042242" s="21"/>
    </row>
    <row r="1042243" spans="8:8" x14ac:dyDescent="0.35">
      <c r="H1042243" s="21"/>
    </row>
    <row r="1042244" spans="8:8" x14ac:dyDescent="0.35">
      <c r="H1042244" s="21"/>
    </row>
    <row r="1042245" spans="8:8" x14ac:dyDescent="0.35">
      <c r="H1042245" s="21"/>
    </row>
    <row r="1042246" spans="8:8" x14ac:dyDescent="0.35">
      <c r="H1042246" s="21"/>
    </row>
    <row r="1042247" spans="8:8" x14ac:dyDescent="0.35">
      <c r="H1042247" s="21"/>
    </row>
    <row r="1042248" spans="8:8" x14ac:dyDescent="0.35">
      <c r="H1042248" s="21"/>
    </row>
    <row r="1042249" spans="8:8" x14ac:dyDescent="0.35">
      <c r="H1042249" s="21"/>
    </row>
    <row r="1042250" spans="8:8" x14ac:dyDescent="0.35">
      <c r="H1042250" s="21"/>
    </row>
    <row r="1042251" spans="8:8" x14ac:dyDescent="0.35">
      <c r="H1042251" s="21"/>
    </row>
    <row r="1042252" spans="8:8" x14ac:dyDescent="0.35">
      <c r="H1042252" s="21"/>
    </row>
    <row r="1042253" spans="8:8" x14ac:dyDescent="0.35">
      <c r="H1042253" s="21"/>
    </row>
    <row r="1042254" spans="8:8" x14ac:dyDescent="0.35">
      <c r="H1042254" s="21"/>
    </row>
    <row r="1042255" spans="8:8" x14ac:dyDescent="0.35">
      <c r="H1042255" s="21"/>
    </row>
    <row r="1042256" spans="8:8" x14ac:dyDescent="0.35">
      <c r="H1042256" s="21"/>
    </row>
    <row r="1042257" spans="8:8" x14ac:dyDescent="0.35">
      <c r="H1042257" s="21"/>
    </row>
    <row r="1042258" spans="8:8" x14ac:dyDescent="0.35">
      <c r="H1042258" s="21"/>
    </row>
    <row r="1042259" spans="8:8" x14ac:dyDescent="0.35">
      <c r="H1042259" s="21"/>
    </row>
    <row r="1042260" spans="8:8" x14ac:dyDescent="0.35">
      <c r="H1042260" s="21"/>
    </row>
    <row r="1042261" spans="8:8" x14ac:dyDescent="0.35">
      <c r="H1042261" s="21"/>
    </row>
    <row r="1042262" spans="8:8" x14ac:dyDescent="0.35">
      <c r="H1042262" s="21"/>
    </row>
    <row r="1042263" spans="8:8" x14ac:dyDescent="0.35">
      <c r="H1042263" s="21"/>
    </row>
    <row r="1042264" spans="8:8" x14ac:dyDescent="0.35">
      <c r="H1042264" s="21"/>
    </row>
    <row r="1042265" spans="8:8" x14ac:dyDescent="0.35">
      <c r="H1042265" s="21"/>
    </row>
    <row r="1042266" spans="8:8" x14ac:dyDescent="0.35">
      <c r="H1042266" s="21"/>
    </row>
    <row r="1042267" spans="8:8" x14ac:dyDescent="0.35">
      <c r="H1042267" s="21"/>
    </row>
    <row r="1042268" spans="8:8" x14ac:dyDescent="0.35">
      <c r="H1042268" s="21"/>
    </row>
    <row r="1042269" spans="8:8" x14ac:dyDescent="0.35">
      <c r="H1042269" s="21"/>
    </row>
    <row r="1042270" spans="8:8" x14ac:dyDescent="0.35">
      <c r="H1042270" s="21"/>
    </row>
    <row r="1042271" spans="8:8" x14ac:dyDescent="0.35">
      <c r="H1042271" s="21"/>
    </row>
    <row r="1042272" spans="8:8" x14ac:dyDescent="0.35">
      <c r="H1042272" s="21"/>
    </row>
    <row r="1042273" spans="8:8" x14ac:dyDescent="0.35">
      <c r="H1042273" s="21"/>
    </row>
    <row r="1042274" spans="8:8" x14ac:dyDescent="0.35">
      <c r="H1042274" s="21"/>
    </row>
    <row r="1042275" spans="8:8" x14ac:dyDescent="0.35">
      <c r="H1042275" s="21"/>
    </row>
    <row r="1042276" spans="8:8" x14ac:dyDescent="0.35">
      <c r="H1042276" s="21"/>
    </row>
    <row r="1042277" spans="8:8" x14ac:dyDescent="0.35">
      <c r="H1042277" s="21"/>
    </row>
    <row r="1042278" spans="8:8" x14ac:dyDescent="0.35">
      <c r="H1042278" s="21"/>
    </row>
    <row r="1042279" spans="8:8" x14ac:dyDescent="0.35">
      <c r="H1042279" s="21"/>
    </row>
    <row r="1042280" spans="8:8" x14ac:dyDescent="0.35">
      <c r="H1042280" s="21"/>
    </row>
    <row r="1042281" spans="8:8" x14ac:dyDescent="0.35">
      <c r="H1042281" s="21"/>
    </row>
    <row r="1042282" spans="8:8" x14ac:dyDescent="0.35">
      <c r="H1042282" s="21"/>
    </row>
    <row r="1042283" spans="8:8" x14ac:dyDescent="0.35">
      <c r="H1042283" s="21"/>
    </row>
    <row r="1042284" spans="8:8" x14ac:dyDescent="0.35">
      <c r="H1042284" s="21"/>
    </row>
    <row r="1042285" spans="8:8" x14ac:dyDescent="0.35">
      <c r="H1042285" s="21"/>
    </row>
    <row r="1042286" spans="8:8" x14ac:dyDescent="0.35">
      <c r="H1042286" s="21"/>
    </row>
    <row r="1042287" spans="8:8" x14ac:dyDescent="0.35">
      <c r="H1042287" s="21"/>
    </row>
    <row r="1042288" spans="8:8" x14ac:dyDescent="0.35">
      <c r="H1042288" s="21"/>
    </row>
    <row r="1042289" spans="8:8" x14ac:dyDescent="0.35">
      <c r="H1042289" s="21"/>
    </row>
    <row r="1042290" spans="8:8" x14ac:dyDescent="0.35">
      <c r="H1042290" s="21"/>
    </row>
    <row r="1042291" spans="8:8" x14ac:dyDescent="0.35">
      <c r="H1042291" s="21"/>
    </row>
    <row r="1042292" spans="8:8" x14ac:dyDescent="0.35">
      <c r="H1042292" s="21"/>
    </row>
    <row r="1042293" spans="8:8" x14ac:dyDescent="0.35">
      <c r="H1042293" s="21"/>
    </row>
    <row r="1042294" spans="8:8" x14ac:dyDescent="0.35">
      <c r="H1042294" s="21"/>
    </row>
    <row r="1042295" spans="8:8" x14ac:dyDescent="0.35">
      <c r="H1042295" s="21"/>
    </row>
    <row r="1042296" spans="8:8" x14ac:dyDescent="0.35">
      <c r="H1042296" s="21"/>
    </row>
    <row r="1042297" spans="8:8" x14ac:dyDescent="0.35">
      <c r="H1042297" s="21"/>
    </row>
    <row r="1042298" spans="8:8" x14ac:dyDescent="0.35">
      <c r="H1042298" s="21"/>
    </row>
    <row r="1042299" spans="8:8" x14ac:dyDescent="0.35">
      <c r="H1042299" s="21"/>
    </row>
    <row r="1042300" spans="8:8" x14ac:dyDescent="0.35">
      <c r="H1042300" s="21"/>
    </row>
    <row r="1042301" spans="8:8" x14ac:dyDescent="0.35">
      <c r="H1042301" s="21"/>
    </row>
    <row r="1042302" spans="8:8" x14ac:dyDescent="0.35">
      <c r="H1042302" s="21"/>
    </row>
    <row r="1042303" spans="8:8" x14ac:dyDescent="0.35">
      <c r="H1042303" s="21"/>
    </row>
    <row r="1042304" spans="8:8" x14ac:dyDescent="0.35">
      <c r="H1042304" s="21"/>
    </row>
    <row r="1042305" spans="8:8" x14ac:dyDescent="0.35">
      <c r="H1042305" s="21"/>
    </row>
    <row r="1042306" spans="8:8" x14ac:dyDescent="0.35">
      <c r="H1042306" s="21"/>
    </row>
    <row r="1042307" spans="8:8" x14ac:dyDescent="0.35">
      <c r="H1042307" s="21"/>
    </row>
    <row r="1042308" spans="8:8" x14ac:dyDescent="0.35">
      <c r="H1042308" s="21"/>
    </row>
    <row r="1042309" spans="8:8" x14ac:dyDescent="0.35">
      <c r="H1042309" s="21"/>
    </row>
    <row r="1042310" spans="8:8" x14ac:dyDescent="0.35">
      <c r="H1042310" s="21"/>
    </row>
    <row r="1042311" spans="8:8" x14ac:dyDescent="0.35">
      <c r="H1042311" s="21"/>
    </row>
    <row r="1042312" spans="8:8" x14ac:dyDescent="0.35">
      <c r="H1042312" s="21"/>
    </row>
    <row r="1042313" spans="8:8" x14ac:dyDescent="0.35">
      <c r="H1042313" s="21"/>
    </row>
    <row r="1042314" spans="8:8" x14ac:dyDescent="0.35">
      <c r="H1042314" s="21"/>
    </row>
    <row r="1042315" spans="8:8" x14ac:dyDescent="0.35">
      <c r="H1042315" s="21"/>
    </row>
    <row r="1042316" spans="8:8" x14ac:dyDescent="0.35">
      <c r="H1042316" s="21"/>
    </row>
    <row r="1042317" spans="8:8" x14ac:dyDescent="0.35">
      <c r="H1042317" s="21"/>
    </row>
    <row r="1042318" spans="8:8" x14ac:dyDescent="0.35">
      <c r="H1042318" s="21"/>
    </row>
    <row r="1042319" spans="8:8" x14ac:dyDescent="0.35">
      <c r="H1042319" s="21"/>
    </row>
    <row r="1042320" spans="8:8" x14ac:dyDescent="0.35">
      <c r="H1042320" s="21"/>
    </row>
    <row r="1042321" spans="8:8" x14ac:dyDescent="0.35">
      <c r="H1042321" s="21"/>
    </row>
    <row r="1042322" spans="8:8" x14ac:dyDescent="0.35">
      <c r="H1042322" s="21"/>
    </row>
    <row r="1042323" spans="8:8" x14ac:dyDescent="0.35">
      <c r="H1042323" s="21"/>
    </row>
    <row r="1042324" spans="8:8" x14ac:dyDescent="0.35">
      <c r="H1042324" s="21"/>
    </row>
    <row r="1042325" spans="8:8" x14ac:dyDescent="0.35">
      <c r="H1042325" s="21"/>
    </row>
    <row r="1042326" spans="8:8" x14ac:dyDescent="0.35">
      <c r="H1042326" s="21"/>
    </row>
    <row r="1042327" spans="8:8" x14ac:dyDescent="0.35">
      <c r="H1042327" s="21"/>
    </row>
    <row r="1042328" spans="8:8" x14ac:dyDescent="0.35">
      <c r="H1042328" s="21"/>
    </row>
    <row r="1042329" spans="8:8" x14ac:dyDescent="0.35">
      <c r="H1042329" s="21"/>
    </row>
    <row r="1042330" spans="8:8" x14ac:dyDescent="0.35">
      <c r="H1042330" s="21"/>
    </row>
    <row r="1042331" spans="8:8" x14ac:dyDescent="0.35">
      <c r="H1042331" s="21"/>
    </row>
    <row r="1042332" spans="8:8" x14ac:dyDescent="0.35">
      <c r="H1042332" s="21"/>
    </row>
    <row r="1042333" spans="8:8" x14ac:dyDescent="0.35">
      <c r="H1042333" s="21"/>
    </row>
    <row r="1042334" spans="8:8" x14ac:dyDescent="0.35">
      <c r="H1042334" s="21"/>
    </row>
    <row r="1042335" spans="8:8" x14ac:dyDescent="0.35">
      <c r="H1042335" s="21"/>
    </row>
    <row r="1042336" spans="8:8" x14ac:dyDescent="0.35">
      <c r="H1042336" s="21"/>
    </row>
    <row r="1042337" spans="8:8" x14ac:dyDescent="0.35">
      <c r="H1042337" s="21"/>
    </row>
    <row r="1042338" spans="8:8" x14ac:dyDescent="0.35">
      <c r="H1042338" s="21"/>
    </row>
    <row r="1042339" spans="8:8" x14ac:dyDescent="0.35">
      <c r="H1042339" s="21"/>
    </row>
    <row r="1042340" spans="8:8" x14ac:dyDescent="0.35">
      <c r="H1042340" s="21"/>
    </row>
    <row r="1042341" spans="8:8" x14ac:dyDescent="0.35">
      <c r="H1042341" s="21"/>
    </row>
    <row r="1042342" spans="8:8" x14ac:dyDescent="0.35">
      <c r="H1042342" s="21"/>
    </row>
    <row r="1042343" spans="8:8" x14ac:dyDescent="0.35">
      <c r="H1042343" s="21"/>
    </row>
    <row r="1042344" spans="8:8" x14ac:dyDescent="0.35">
      <c r="H1042344" s="21"/>
    </row>
    <row r="1042345" spans="8:8" x14ac:dyDescent="0.35">
      <c r="H1042345" s="21"/>
    </row>
    <row r="1042346" spans="8:8" x14ac:dyDescent="0.35">
      <c r="H1042346" s="21"/>
    </row>
    <row r="1042347" spans="8:8" x14ac:dyDescent="0.35">
      <c r="H1042347" s="21"/>
    </row>
    <row r="1042348" spans="8:8" x14ac:dyDescent="0.35">
      <c r="H1042348" s="21"/>
    </row>
    <row r="1042349" spans="8:8" x14ac:dyDescent="0.35">
      <c r="H1042349" s="21"/>
    </row>
    <row r="1042350" spans="8:8" x14ac:dyDescent="0.35">
      <c r="H1042350" s="21"/>
    </row>
    <row r="1042351" spans="8:8" x14ac:dyDescent="0.35">
      <c r="H1042351" s="21"/>
    </row>
    <row r="1042352" spans="8:8" x14ac:dyDescent="0.35">
      <c r="H1042352" s="21"/>
    </row>
    <row r="1042353" spans="8:8" x14ac:dyDescent="0.35">
      <c r="H1042353" s="21"/>
    </row>
    <row r="1042354" spans="8:8" x14ac:dyDescent="0.35">
      <c r="H1042354" s="21"/>
    </row>
    <row r="1042355" spans="8:8" x14ac:dyDescent="0.35">
      <c r="H1042355" s="21"/>
    </row>
    <row r="1042356" spans="8:8" x14ac:dyDescent="0.35">
      <c r="H1042356" s="21"/>
    </row>
    <row r="1042357" spans="8:8" x14ac:dyDescent="0.35">
      <c r="H1042357" s="21"/>
    </row>
    <row r="1042358" spans="8:8" x14ac:dyDescent="0.35">
      <c r="H1042358" s="21"/>
    </row>
    <row r="1042359" spans="8:8" x14ac:dyDescent="0.35">
      <c r="H1042359" s="21"/>
    </row>
    <row r="1042360" spans="8:8" x14ac:dyDescent="0.35">
      <c r="H1042360" s="21"/>
    </row>
    <row r="1042361" spans="8:8" x14ac:dyDescent="0.35">
      <c r="H1042361" s="21"/>
    </row>
    <row r="1042362" spans="8:8" x14ac:dyDescent="0.35">
      <c r="H1042362" s="21"/>
    </row>
    <row r="1042363" spans="8:8" x14ac:dyDescent="0.35">
      <c r="H1042363" s="21"/>
    </row>
    <row r="1042364" spans="8:8" x14ac:dyDescent="0.35">
      <c r="H1042364" s="21"/>
    </row>
    <row r="1042365" spans="8:8" x14ac:dyDescent="0.35">
      <c r="H1042365" s="21"/>
    </row>
    <row r="1042366" spans="8:8" x14ac:dyDescent="0.35">
      <c r="H1042366" s="21"/>
    </row>
    <row r="1042367" spans="8:8" x14ac:dyDescent="0.35">
      <c r="H1042367" s="21"/>
    </row>
    <row r="1042368" spans="8:8" x14ac:dyDescent="0.35">
      <c r="H1042368" s="21"/>
    </row>
    <row r="1042369" spans="8:8" x14ac:dyDescent="0.35">
      <c r="H1042369" s="21"/>
    </row>
    <row r="1042370" spans="8:8" x14ac:dyDescent="0.35">
      <c r="H1042370" s="21"/>
    </row>
    <row r="1042371" spans="8:8" x14ac:dyDescent="0.35">
      <c r="H1042371" s="21"/>
    </row>
    <row r="1042372" spans="8:8" x14ac:dyDescent="0.35">
      <c r="H1042372" s="21"/>
    </row>
    <row r="1042373" spans="8:8" x14ac:dyDescent="0.35">
      <c r="H1042373" s="21"/>
    </row>
    <row r="1042374" spans="8:8" x14ac:dyDescent="0.35">
      <c r="H1042374" s="21"/>
    </row>
    <row r="1042375" spans="8:8" x14ac:dyDescent="0.35">
      <c r="H1042375" s="21"/>
    </row>
    <row r="1042376" spans="8:8" x14ac:dyDescent="0.35">
      <c r="H1042376" s="21"/>
    </row>
    <row r="1042377" spans="8:8" x14ac:dyDescent="0.35">
      <c r="H1042377" s="21"/>
    </row>
    <row r="1042378" spans="8:8" x14ac:dyDescent="0.35">
      <c r="H1042378" s="21"/>
    </row>
    <row r="1042379" spans="8:8" x14ac:dyDescent="0.35">
      <c r="H1042379" s="21"/>
    </row>
    <row r="1042380" spans="8:8" x14ac:dyDescent="0.35">
      <c r="H1042380" s="21"/>
    </row>
    <row r="1042381" spans="8:8" x14ac:dyDescent="0.35">
      <c r="H1042381" s="21"/>
    </row>
    <row r="1042382" spans="8:8" x14ac:dyDescent="0.35">
      <c r="H1042382" s="21"/>
    </row>
    <row r="1042383" spans="8:8" x14ac:dyDescent="0.35">
      <c r="H1042383" s="21"/>
    </row>
    <row r="1042384" spans="8:8" x14ac:dyDescent="0.35">
      <c r="H1042384" s="21"/>
    </row>
    <row r="1042385" spans="8:8" x14ac:dyDescent="0.35">
      <c r="H1042385" s="21"/>
    </row>
    <row r="1042386" spans="8:8" x14ac:dyDescent="0.35">
      <c r="H1042386" s="21"/>
    </row>
    <row r="1042387" spans="8:8" x14ac:dyDescent="0.35">
      <c r="H1042387" s="21"/>
    </row>
    <row r="1042388" spans="8:8" x14ac:dyDescent="0.35">
      <c r="H1042388" s="21"/>
    </row>
    <row r="1042389" spans="8:8" x14ac:dyDescent="0.35">
      <c r="H1042389" s="21"/>
    </row>
    <row r="1042390" spans="8:8" x14ac:dyDescent="0.35">
      <c r="H1042390" s="21"/>
    </row>
    <row r="1042391" spans="8:8" x14ac:dyDescent="0.35">
      <c r="H1042391" s="21"/>
    </row>
    <row r="1042392" spans="8:8" x14ac:dyDescent="0.35">
      <c r="H1042392" s="21"/>
    </row>
    <row r="1042393" spans="8:8" x14ac:dyDescent="0.35">
      <c r="H1042393" s="21"/>
    </row>
    <row r="1042394" spans="8:8" x14ac:dyDescent="0.35">
      <c r="H1042394" s="21"/>
    </row>
    <row r="1042395" spans="8:8" x14ac:dyDescent="0.35">
      <c r="H1042395" s="21"/>
    </row>
    <row r="1042396" spans="8:8" x14ac:dyDescent="0.35">
      <c r="H1042396" s="21"/>
    </row>
    <row r="1042397" spans="8:8" x14ac:dyDescent="0.35">
      <c r="H1042397" s="21"/>
    </row>
    <row r="1042398" spans="8:8" x14ac:dyDescent="0.35">
      <c r="H1042398" s="21"/>
    </row>
    <row r="1042399" spans="8:8" x14ac:dyDescent="0.35">
      <c r="H1042399" s="21"/>
    </row>
    <row r="1042400" spans="8:8" x14ac:dyDescent="0.35">
      <c r="H1042400" s="21"/>
    </row>
    <row r="1042401" spans="8:8" x14ac:dyDescent="0.35">
      <c r="H1042401" s="21"/>
    </row>
    <row r="1042402" spans="8:8" x14ac:dyDescent="0.35">
      <c r="H1042402" s="21"/>
    </row>
    <row r="1042403" spans="8:8" x14ac:dyDescent="0.35">
      <c r="H1042403" s="21"/>
    </row>
    <row r="1042404" spans="8:8" x14ac:dyDescent="0.35">
      <c r="H1042404" s="21"/>
    </row>
    <row r="1042405" spans="8:8" x14ac:dyDescent="0.35">
      <c r="H1042405" s="21"/>
    </row>
    <row r="1042406" spans="8:8" x14ac:dyDescent="0.35">
      <c r="H1042406" s="21"/>
    </row>
    <row r="1042407" spans="8:8" x14ac:dyDescent="0.35">
      <c r="H1042407" s="21"/>
    </row>
    <row r="1042408" spans="8:8" x14ac:dyDescent="0.35">
      <c r="H1042408" s="21"/>
    </row>
    <row r="1042409" spans="8:8" x14ac:dyDescent="0.35">
      <c r="H1042409" s="21"/>
    </row>
    <row r="1042410" spans="8:8" x14ac:dyDescent="0.35">
      <c r="H1042410" s="21"/>
    </row>
    <row r="1042411" spans="8:8" x14ac:dyDescent="0.35">
      <c r="H1042411" s="21"/>
    </row>
    <row r="1042412" spans="8:8" x14ac:dyDescent="0.35">
      <c r="H1042412" s="21"/>
    </row>
    <row r="1042413" spans="8:8" x14ac:dyDescent="0.35">
      <c r="H1042413" s="21"/>
    </row>
    <row r="1042414" spans="8:8" x14ac:dyDescent="0.35">
      <c r="H1042414" s="21"/>
    </row>
    <row r="1042415" spans="8:8" x14ac:dyDescent="0.35">
      <c r="H1042415" s="21"/>
    </row>
    <row r="1042416" spans="8:8" x14ac:dyDescent="0.35">
      <c r="H1042416" s="21"/>
    </row>
    <row r="1042417" spans="8:8" x14ac:dyDescent="0.35">
      <c r="H1042417" s="21"/>
    </row>
    <row r="1042418" spans="8:8" x14ac:dyDescent="0.35">
      <c r="H1042418" s="21"/>
    </row>
    <row r="1042419" spans="8:8" x14ac:dyDescent="0.35">
      <c r="H1042419" s="21"/>
    </row>
    <row r="1042420" spans="8:8" x14ac:dyDescent="0.35">
      <c r="H1042420" s="21"/>
    </row>
    <row r="1042421" spans="8:8" x14ac:dyDescent="0.35">
      <c r="H1042421" s="21"/>
    </row>
    <row r="1042422" spans="8:8" x14ac:dyDescent="0.35">
      <c r="H1042422" s="21"/>
    </row>
    <row r="1042423" spans="8:8" x14ac:dyDescent="0.35">
      <c r="H1042423" s="21"/>
    </row>
    <row r="1042424" spans="8:8" x14ac:dyDescent="0.35">
      <c r="H1042424" s="21"/>
    </row>
    <row r="1042425" spans="8:8" x14ac:dyDescent="0.35">
      <c r="H1042425" s="21"/>
    </row>
    <row r="1042426" spans="8:8" x14ac:dyDescent="0.35">
      <c r="H1042426" s="21"/>
    </row>
    <row r="1042427" spans="8:8" x14ac:dyDescent="0.35">
      <c r="H1042427" s="21"/>
    </row>
    <row r="1042428" spans="8:8" x14ac:dyDescent="0.35">
      <c r="H1042428" s="21"/>
    </row>
    <row r="1042429" spans="8:8" x14ac:dyDescent="0.35">
      <c r="H1042429" s="21"/>
    </row>
    <row r="1042430" spans="8:8" x14ac:dyDescent="0.35">
      <c r="H1042430" s="21"/>
    </row>
    <row r="1042431" spans="8:8" x14ac:dyDescent="0.35">
      <c r="H1042431" s="21"/>
    </row>
    <row r="1042432" spans="8:8" x14ac:dyDescent="0.35">
      <c r="H1042432" s="21"/>
    </row>
    <row r="1042433" spans="8:8" x14ac:dyDescent="0.35">
      <c r="H1042433" s="21"/>
    </row>
    <row r="1042434" spans="8:8" x14ac:dyDescent="0.35">
      <c r="H1042434" s="21"/>
    </row>
    <row r="1042435" spans="8:8" x14ac:dyDescent="0.35">
      <c r="H1042435" s="21"/>
    </row>
    <row r="1042436" spans="8:8" x14ac:dyDescent="0.35">
      <c r="H1042436" s="21"/>
    </row>
    <row r="1042437" spans="8:8" x14ac:dyDescent="0.35">
      <c r="H1042437" s="21"/>
    </row>
    <row r="1042438" spans="8:8" x14ac:dyDescent="0.35">
      <c r="H1042438" s="21"/>
    </row>
    <row r="1042439" spans="8:8" x14ac:dyDescent="0.35">
      <c r="H1042439" s="21"/>
    </row>
    <row r="1042440" spans="8:8" x14ac:dyDescent="0.35">
      <c r="H1042440" s="21"/>
    </row>
    <row r="1042441" spans="8:8" x14ac:dyDescent="0.35">
      <c r="H1042441" s="21"/>
    </row>
    <row r="1042442" spans="8:8" x14ac:dyDescent="0.35">
      <c r="H1042442" s="21"/>
    </row>
    <row r="1042443" spans="8:8" x14ac:dyDescent="0.35">
      <c r="H1042443" s="21"/>
    </row>
    <row r="1042444" spans="8:8" x14ac:dyDescent="0.35">
      <c r="H1042444" s="21"/>
    </row>
    <row r="1042445" spans="8:8" x14ac:dyDescent="0.35">
      <c r="H1042445" s="21"/>
    </row>
    <row r="1042446" spans="8:8" x14ac:dyDescent="0.35">
      <c r="H1042446" s="21"/>
    </row>
    <row r="1042447" spans="8:8" x14ac:dyDescent="0.35">
      <c r="H1042447" s="21"/>
    </row>
    <row r="1042448" spans="8:8" x14ac:dyDescent="0.35">
      <c r="H1042448" s="21"/>
    </row>
    <row r="1042449" spans="8:8" x14ac:dyDescent="0.35">
      <c r="H1042449" s="21"/>
    </row>
    <row r="1042450" spans="8:8" x14ac:dyDescent="0.35">
      <c r="H1042450" s="21"/>
    </row>
    <row r="1042451" spans="8:8" x14ac:dyDescent="0.35">
      <c r="H1042451" s="21"/>
    </row>
    <row r="1042452" spans="8:8" x14ac:dyDescent="0.35">
      <c r="H1042452" s="21"/>
    </row>
    <row r="1042453" spans="8:8" x14ac:dyDescent="0.35">
      <c r="H1042453" s="21"/>
    </row>
    <row r="1042454" spans="8:8" x14ac:dyDescent="0.35">
      <c r="H1042454" s="21"/>
    </row>
    <row r="1042455" spans="8:8" x14ac:dyDescent="0.35">
      <c r="H1042455" s="21"/>
    </row>
    <row r="1042456" spans="8:8" x14ac:dyDescent="0.35">
      <c r="H1042456" s="21"/>
    </row>
    <row r="1042457" spans="8:8" x14ac:dyDescent="0.35">
      <c r="H1042457" s="21"/>
    </row>
    <row r="1042458" spans="8:8" x14ac:dyDescent="0.35">
      <c r="H1042458" s="21"/>
    </row>
    <row r="1042459" spans="8:8" x14ac:dyDescent="0.35">
      <c r="H1042459" s="21"/>
    </row>
    <row r="1042460" spans="8:8" x14ac:dyDescent="0.35">
      <c r="H1042460" s="21"/>
    </row>
    <row r="1042461" spans="8:8" x14ac:dyDescent="0.35">
      <c r="H1042461" s="21"/>
    </row>
    <row r="1042462" spans="8:8" x14ac:dyDescent="0.35">
      <c r="H1042462" s="21"/>
    </row>
    <row r="1042463" spans="8:8" x14ac:dyDescent="0.35">
      <c r="H1042463" s="21"/>
    </row>
    <row r="1042464" spans="8:8" x14ac:dyDescent="0.35">
      <c r="H1042464" s="21"/>
    </row>
    <row r="1042465" spans="8:8" x14ac:dyDescent="0.35">
      <c r="H1042465" s="21"/>
    </row>
    <row r="1042466" spans="8:8" x14ac:dyDescent="0.35">
      <c r="H1042466" s="21"/>
    </row>
    <row r="1042467" spans="8:8" x14ac:dyDescent="0.35">
      <c r="H1042467" s="21"/>
    </row>
    <row r="1042468" spans="8:8" x14ac:dyDescent="0.35">
      <c r="H1042468" s="21"/>
    </row>
    <row r="1042469" spans="8:8" x14ac:dyDescent="0.35">
      <c r="H1042469" s="21"/>
    </row>
    <row r="1042470" spans="8:8" x14ac:dyDescent="0.35">
      <c r="H1042470" s="21"/>
    </row>
    <row r="1042471" spans="8:8" x14ac:dyDescent="0.35">
      <c r="H1042471" s="21"/>
    </row>
    <row r="1042472" spans="8:8" x14ac:dyDescent="0.35">
      <c r="H1042472" s="21"/>
    </row>
    <row r="1042473" spans="8:8" x14ac:dyDescent="0.35">
      <c r="H1042473" s="21"/>
    </row>
    <row r="1042474" spans="8:8" x14ac:dyDescent="0.35">
      <c r="H1042474" s="21"/>
    </row>
    <row r="1042475" spans="8:8" x14ac:dyDescent="0.35">
      <c r="H1042475" s="21"/>
    </row>
    <row r="1042476" spans="8:8" x14ac:dyDescent="0.35">
      <c r="H1042476" s="21"/>
    </row>
    <row r="1042477" spans="8:8" x14ac:dyDescent="0.35">
      <c r="H1042477" s="21"/>
    </row>
    <row r="1042478" spans="8:8" x14ac:dyDescent="0.35">
      <c r="H1042478" s="21"/>
    </row>
    <row r="1042479" spans="8:8" x14ac:dyDescent="0.35">
      <c r="H1042479" s="21"/>
    </row>
    <row r="1042480" spans="8:8" x14ac:dyDescent="0.35">
      <c r="H1042480" s="21"/>
    </row>
    <row r="1042481" spans="8:8" x14ac:dyDescent="0.35">
      <c r="H1042481" s="21"/>
    </row>
    <row r="1042482" spans="8:8" x14ac:dyDescent="0.35">
      <c r="H1042482" s="21"/>
    </row>
    <row r="1042483" spans="8:8" x14ac:dyDescent="0.35">
      <c r="H1042483" s="21"/>
    </row>
    <row r="1042484" spans="8:8" x14ac:dyDescent="0.35">
      <c r="H1042484" s="21"/>
    </row>
    <row r="1042485" spans="8:8" x14ac:dyDescent="0.35">
      <c r="H1042485" s="21"/>
    </row>
    <row r="1042486" spans="8:8" x14ac:dyDescent="0.35">
      <c r="H1042486" s="21"/>
    </row>
    <row r="1042487" spans="8:8" x14ac:dyDescent="0.35">
      <c r="H1042487" s="21"/>
    </row>
    <row r="1042488" spans="8:8" x14ac:dyDescent="0.35">
      <c r="H1042488" s="21"/>
    </row>
    <row r="1042489" spans="8:8" x14ac:dyDescent="0.35">
      <c r="H1042489" s="21"/>
    </row>
    <row r="1042490" spans="8:8" x14ac:dyDescent="0.35">
      <c r="H1042490" s="21"/>
    </row>
    <row r="1042491" spans="8:8" x14ac:dyDescent="0.35">
      <c r="H1042491" s="21"/>
    </row>
    <row r="1042492" spans="8:8" x14ac:dyDescent="0.35">
      <c r="H1042492" s="21"/>
    </row>
    <row r="1042493" spans="8:8" x14ac:dyDescent="0.35">
      <c r="H1042493" s="21"/>
    </row>
    <row r="1042494" spans="8:8" x14ac:dyDescent="0.35">
      <c r="H1042494" s="21"/>
    </row>
    <row r="1042495" spans="8:8" x14ac:dyDescent="0.35">
      <c r="H1042495" s="21"/>
    </row>
    <row r="1042496" spans="8:8" x14ac:dyDescent="0.35">
      <c r="H1042496" s="21"/>
    </row>
    <row r="1042497" spans="8:8" x14ac:dyDescent="0.35">
      <c r="H1042497" s="21"/>
    </row>
    <row r="1042498" spans="8:8" x14ac:dyDescent="0.35">
      <c r="H1042498" s="21"/>
    </row>
    <row r="1042499" spans="8:8" x14ac:dyDescent="0.35">
      <c r="H1042499" s="21"/>
    </row>
    <row r="1042500" spans="8:8" x14ac:dyDescent="0.35">
      <c r="H1042500" s="21"/>
    </row>
    <row r="1042501" spans="8:8" x14ac:dyDescent="0.35">
      <c r="H1042501" s="21"/>
    </row>
    <row r="1042502" spans="8:8" x14ac:dyDescent="0.35">
      <c r="H1042502" s="21"/>
    </row>
    <row r="1042503" spans="8:8" x14ac:dyDescent="0.35">
      <c r="H1042503" s="21"/>
    </row>
    <row r="1042504" spans="8:8" x14ac:dyDescent="0.35">
      <c r="H1042504" s="21"/>
    </row>
    <row r="1042505" spans="8:8" x14ac:dyDescent="0.35">
      <c r="H1042505" s="21"/>
    </row>
    <row r="1042506" spans="8:8" x14ac:dyDescent="0.35">
      <c r="H1042506" s="21"/>
    </row>
    <row r="1042507" spans="8:8" x14ac:dyDescent="0.35">
      <c r="H1042507" s="21"/>
    </row>
    <row r="1042508" spans="8:8" x14ac:dyDescent="0.35">
      <c r="H1042508" s="21"/>
    </row>
    <row r="1042509" spans="8:8" x14ac:dyDescent="0.35">
      <c r="H1042509" s="21"/>
    </row>
    <row r="1042510" spans="8:8" x14ac:dyDescent="0.35">
      <c r="H1042510" s="21"/>
    </row>
    <row r="1042511" spans="8:8" x14ac:dyDescent="0.35">
      <c r="H1042511" s="21"/>
    </row>
    <row r="1042512" spans="8:8" x14ac:dyDescent="0.35">
      <c r="H1042512" s="21"/>
    </row>
    <row r="1042513" spans="8:8" x14ac:dyDescent="0.35">
      <c r="H1042513" s="21"/>
    </row>
    <row r="1042514" spans="8:8" x14ac:dyDescent="0.35">
      <c r="H1042514" s="21"/>
    </row>
    <row r="1042515" spans="8:8" x14ac:dyDescent="0.35">
      <c r="H1042515" s="21"/>
    </row>
    <row r="1042516" spans="8:8" x14ac:dyDescent="0.35">
      <c r="H1042516" s="21"/>
    </row>
    <row r="1042517" spans="8:8" x14ac:dyDescent="0.35">
      <c r="H1042517" s="21"/>
    </row>
    <row r="1042518" spans="8:8" x14ac:dyDescent="0.35">
      <c r="H1042518" s="21"/>
    </row>
    <row r="1042519" spans="8:8" x14ac:dyDescent="0.35">
      <c r="H1042519" s="21"/>
    </row>
    <row r="1042520" spans="8:8" x14ac:dyDescent="0.35">
      <c r="H1042520" s="21"/>
    </row>
    <row r="1042521" spans="8:8" x14ac:dyDescent="0.35">
      <c r="H1042521" s="21"/>
    </row>
    <row r="1042522" spans="8:8" x14ac:dyDescent="0.35">
      <c r="H1042522" s="21"/>
    </row>
    <row r="1042523" spans="8:8" x14ac:dyDescent="0.35">
      <c r="H1042523" s="21"/>
    </row>
    <row r="1042524" spans="8:8" x14ac:dyDescent="0.35">
      <c r="H1042524" s="21"/>
    </row>
    <row r="1042525" spans="8:8" x14ac:dyDescent="0.35">
      <c r="H1042525" s="21"/>
    </row>
    <row r="1042526" spans="8:8" x14ac:dyDescent="0.35">
      <c r="H1042526" s="21"/>
    </row>
    <row r="1042527" spans="8:8" x14ac:dyDescent="0.35">
      <c r="H1042527" s="21"/>
    </row>
    <row r="1042528" spans="8:8" x14ac:dyDescent="0.35">
      <c r="H1042528" s="21"/>
    </row>
    <row r="1042529" spans="8:8" x14ac:dyDescent="0.35">
      <c r="H1042529" s="21"/>
    </row>
    <row r="1042530" spans="8:8" x14ac:dyDescent="0.35">
      <c r="H1042530" s="21"/>
    </row>
    <row r="1042531" spans="8:8" x14ac:dyDescent="0.35">
      <c r="H1042531" s="21"/>
    </row>
    <row r="1042532" spans="8:8" x14ac:dyDescent="0.35">
      <c r="H1042532" s="21"/>
    </row>
    <row r="1042533" spans="8:8" x14ac:dyDescent="0.35">
      <c r="H1042533" s="21"/>
    </row>
    <row r="1042534" spans="8:8" x14ac:dyDescent="0.35">
      <c r="H1042534" s="21"/>
    </row>
    <row r="1042535" spans="8:8" x14ac:dyDescent="0.35">
      <c r="H1042535" s="21"/>
    </row>
    <row r="1042536" spans="8:8" x14ac:dyDescent="0.35">
      <c r="H1042536" s="21"/>
    </row>
    <row r="1042537" spans="8:8" x14ac:dyDescent="0.35">
      <c r="H1042537" s="21"/>
    </row>
    <row r="1042538" spans="8:8" x14ac:dyDescent="0.35">
      <c r="H1042538" s="21"/>
    </row>
    <row r="1042539" spans="8:8" x14ac:dyDescent="0.35">
      <c r="H1042539" s="21"/>
    </row>
    <row r="1042540" spans="8:8" x14ac:dyDescent="0.35">
      <c r="H1042540" s="21"/>
    </row>
    <row r="1042541" spans="8:8" x14ac:dyDescent="0.35">
      <c r="H1042541" s="21"/>
    </row>
    <row r="1042542" spans="8:8" x14ac:dyDescent="0.35">
      <c r="H1042542" s="21"/>
    </row>
    <row r="1042543" spans="8:8" x14ac:dyDescent="0.35">
      <c r="H1042543" s="21"/>
    </row>
    <row r="1042544" spans="8:8" x14ac:dyDescent="0.35">
      <c r="H1042544" s="21"/>
    </row>
    <row r="1042545" spans="8:8" x14ac:dyDescent="0.35">
      <c r="H1042545" s="21"/>
    </row>
    <row r="1042546" spans="8:8" x14ac:dyDescent="0.35">
      <c r="H1042546" s="21"/>
    </row>
    <row r="1042547" spans="8:8" x14ac:dyDescent="0.35">
      <c r="H1042547" s="21"/>
    </row>
    <row r="1042548" spans="8:8" x14ac:dyDescent="0.35">
      <c r="H1042548" s="21"/>
    </row>
    <row r="1042549" spans="8:8" x14ac:dyDescent="0.35">
      <c r="H1042549" s="21"/>
    </row>
    <row r="1042550" spans="8:8" x14ac:dyDescent="0.35">
      <c r="H1042550" s="21"/>
    </row>
    <row r="1042551" spans="8:8" x14ac:dyDescent="0.35">
      <c r="H1042551" s="21"/>
    </row>
    <row r="1042552" spans="8:8" x14ac:dyDescent="0.35">
      <c r="H1042552" s="21"/>
    </row>
    <row r="1042553" spans="8:8" x14ac:dyDescent="0.35">
      <c r="H1042553" s="21"/>
    </row>
    <row r="1042554" spans="8:8" x14ac:dyDescent="0.35">
      <c r="H1042554" s="21"/>
    </row>
    <row r="1042555" spans="8:8" x14ac:dyDescent="0.35">
      <c r="H1042555" s="21"/>
    </row>
    <row r="1042556" spans="8:8" x14ac:dyDescent="0.35">
      <c r="H1042556" s="21"/>
    </row>
    <row r="1042557" spans="8:8" x14ac:dyDescent="0.35">
      <c r="H1042557" s="21"/>
    </row>
    <row r="1042558" spans="8:8" x14ac:dyDescent="0.35">
      <c r="H1042558" s="21"/>
    </row>
    <row r="1042559" spans="8:8" x14ac:dyDescent="0.35">
      <c r="H1042559" s="21"/>
    </row>
    <row r="1042560" spans="8:8" x14ac:dyDescent="0.35">
      <c r="H1042560" s="21"/>
    </row>
    <row r="1042561" spans="8:8" x14ac:dyDescent="0.35">
      <c r="H1042561" s="21"/>
    </row>
    <row r="1042562" spans="8:8" x14ac:dyDescent="0.35">
      <c r="H1042562" s="21"/>
    </row>
    <row r="1042563" spans="8:8" x14ac:dyDescent="0.35">
      <c r="H1042563" s="21"/>
    </row>
    <row r="1042564" spans="8:8" x14ac:dyDescent="0.35">
      <c r="H1042564" s="21"/>
    </row>
    <row r="1042565" spans="8:8" x14ac:dyDescent="0.35">
      <c r="H1042565" s="21"/>
    </row>
    <row r="1042566" spans="8:8" x14ac:dyDescent="0.35">
      <c r="H1042566" s="21"/>
    </row>
    <row r="1042567" spans="8:8" x14ac:dyDescent="0.35">
      <c r="H1042567" s="21"/>
    </row>
    <row r="1042568" spans="8:8" x14ac:dyDescent="0.35">
      <c r="H1042568" s="21"/>
    </row>
    <row r="1042569" spans="8:8" x14ac:dyDescent="0.35">
      <c r="H1042569" s="21"/>
    </row>
    <row r="1042570" spans="8:8" x14ac:dyDescent="0.35">
      <c r="H1042570" s="21"/>
    </row>
    <row r="1042571" spans="8:8" x14ac:dyDescent="0.35">
      <c r="H1042571" s="21"/>
    </row>
    <row r="1042572" spans="8:8" x14ac:dyDescent="0.35">
      <c r="H1042572" s="21"/>
    </row>
    <row r="1042573" spans="8:8" x14ac:dyDescent="0.35">
      <c r="H1042573" s="21"/>
    </row>
    <row r="1042574" spans="8:8" x14ac:dyDescent="0.35">
      <c r="H1042574" s="21"/>
    </row>
    <row r="1042575" spans="8:8" x14ac:dyDescent="0.35">
      <c r="H1042575" s="21"/>
    </row>
    <row r="1042576" spans="8:8" x14ac:dyDescent="0.35">
      <c r="H1042576" s="21"/>
    </row>
    <row r="1042577" spans="8:8" x14ac:dyDescent="0.35">
      <c r="H1042577" s="21"/>
    </row>
    <row r="1042578" spans="8:8" x14ac:dyDescent="0.35">
      <c r="H1042578" s="21"/>
    </row>
    <row r="1042579" spans="8:8" x14ac:dyDescent="0.35">
      <c r="H1042579" s="21"/>
    </row>
    <row r="1042580" spans="8:8" x14ac:dyDescent="0.35">
      <c r="H1042580" s="21"/>
    </row>
    <row r="1042581" spans="8:8" x14ac:dyDescent="0.35">
      <c r="H1042581" s="21"/>
    </row>
    <row r="1042582" spans="8:8" x14ac:dyDescent="0.35">
      <c r="H1042582" s="21"/>
    </row>
    <row r="1042583" spans="8:8" x14ac:dyDescent="0.35">
      <c r="H1042583" s="21"/>
    </row>
    <row r="1042584" spans="8:8" x14ac:dyDescent="0.35">
      <c r="H1042584" s="21"/>
    </row>
    <row r="1042585" spans="8:8" x14ac:dyDescent="0.35">
      <c r="H1042585" s="21"/>
    </row>
    <row r="1042586" spans="8:8" x14ac:dyDescent="0.35">
      <c r="H1042586" s="21"/>
    </row>
    <row r="1042587" spans="8:8" x14ac:dyDescent="0.35">
      <c r="H1042587" s="21"/>
    </row>
    <row r="1042588" spans="8:8" x14ac:dyDescent="0.35">
      <c r="H1042588" s="21"/>
    </row>
    <row r="1042589" spans="8:8" x14ac:dyDescent="0.35">
      <c r="H1042589" s="21"/>
    </row>
    <row r="1042590" spans="8:8" x14ac:dyDescent="0.35">
      <c r="H1042590" s="21"/>
    </row>
    <row r="1042591" spans="8:8" x14ac:dyDescent="0.35">
      <c r="H1042591" s="21"/>
    </row>
    <row r="1042592" spans="8:8" x14ac:dyDescent="0.35">
      <c r="H1042592" s="21"/>
    </row>
    <row r="1042593" spans="8:8" x14ac:dyDescent="0.35">
      <c r="H1042593" s="21"/>
    </row>
    <row r="1042594" spans="8:8" x14ac:dyDescent="0.35">
      <c r="H1042594" s="21"/>
    </row>
    <row r="1042595" spans="8:8" x14ac:dyDescent="0.35">
      <c r="H1042595" s="21"/>
    </row>
    <row r="1042596" spans="8:8" x14ac:dyDescent="0.35">
      <c r="H1042596" s="21"/>
    </row>
    <row r="1042597" spans="8:8" x14ac:dyDescent="0.35">
      <c r="H1042597" s="21"/>
    </row>
    <row r="1042598" spans="8:8" x14ac:dyDescent="0.35">
      <c r="H1042598" s="21"/>
    </row>
    <row r="1042599" spans="8:8" x14ac:dyDescent="0.35">
      <c r="H1042599" s="21"/>
    </row>
    <row r="1042600" spans="8:8" x14ac:dyDescent="0.35">
      <c r="H1042600" s="21"/>
    </row>
    <row r="1042601" spans="8:8" x14ac:dyDescent="0.35">
      <c r="H1042601" s="21"/>
    </row>
    <row r="1042602" spans="8:8" x14ac:dyDescent="0.35">
      <c r="H1042602" s="21"/>
    </row>
    <row r="1042603" spans="8:8" x14ac:dyDescent="0.35">
      <c r="H1042603" s="21"/>
    </row>
    <row r="1042604" spans="8:8" x14ac:dyDescent="0.35">
      <c r="H1042604" s="21"/>
    </row>
    <row r="1042605" spans="8:8" x14ac:dyDescent="0.35">
      <c r="H1042605" s="21"/>
    </row>
    <row r="1042606" spans="8:8" x14ac:dyDescent="0.35">
      <c r="H1042606" s="21"/>
    </row>
    <row r="1042607" spans="8:8" x14ac:dyDescent="0.35">
      <c r="H1042607" s="21"/>
    </row>
    <row r="1042608" spans="8:8" x14ac:dyDescent="0.35">
      <c r="H1042608" s="21"/>
    </row>
    <row r="1042609" spans="8:8" x14ac:dyDescent="0.35">
      <c r="H1042609" s="21"/>
    </row>
    <row r="1042610" spans="8:8" x14ac:dyDescent="0.35">
      <c r="H1042610" s="21"/>
    </row>
    <row r="1042611" spans="8:8" x14ac:dyDescent="0.35">
      <c r="H1042611" s="21"/>
    </row>
    <row r="1042612" spans="8:8" x14ac:dyDescent="0.35">
      <c r="H1042612" s="21"/>
    </row>
    <row r="1042613" spans="8:8" x14ac:dyDescent="0.35">
      <c r="H1042613" s="21"/>
    </row>
    <row r="1042614" spans="8:8" x14ac:dyDescent="0.35">
      <c r="H1042614" s="21"/>
    </row>
    <row r="1042615" spans="8:8" x14ac:dyDescent="0.35">
      <c r="H1042615" s="21"/>
    </row>
    <row r="1042616" spans="8:8" x14ac:dyDescent="0.35">
      <c r="H1042616" s="21"/>
    </row>
    <row r="1042617" spans="8:8" x14ac:dyDescent="0.35">
      <c r="H1042617" s="21"/>
    </row>
    <row r="1042618" spans="8:8" x14ac:dyDescent="0.35">
      <c r="H1042618" s="21"/>
    </row>
    <row r="1042619" spans="8:8" x14ac:dyDescent="0.35">
      <c r="H1042619" s="21"/>
    </row>
    <row r="1042620" spans="8:8" x14ac:dyDescent="0.35">
      <c r="H1042620" s="21"/>
    </row>
    <row r="1042621" spans="8:8" x14ac:dyDescent="0.35">
      <c r="H1042621" s="21"/>
    </row>
    <row r="1042622" spans="8:8" x14ac:dyDescent="0.35">
      <c r="H1042622" s="21"/>
    </row>
    <row r="1042623" spans="8:8" x14ac:dyDescent="0.35">
      <c r="H1042623" s="21"/>
    </row>
    <row r="1042624" spans="8:8" x14ac:dyDescent="0.35">
      <c r="H1042624" s="21"/>
    </row>
    <row r="1042625" spans="8:8" x14ac:dyDescent="0.35">
      <c r="H1042625" s="21"/>
    </row>
    <row r="1042626" spans="8:8" x14ac:dyDescent="0.35">
      <c r="H1042626" s="21"/>
    </row>
    <row r="1042627" spans="8:8" x14ac:dyDescent="0.35">
      <c r="H1042627" s="21"/>
    </row>
    <row r="1042628" spans="8:8" x14ac:dyDescent="0.35">
      <c r="H1042628" s="21"/>
    </row>
    <row r="1042629" spans="8:8" x14ac:dyDescent="0.35">
      <c r="H1042629" s="21"/>
    </row>
    <row r="1042630" spans="8:8" x14ac:dyDescent="0.35">
      <c r="H1042630" s="21"/>
    </row>
    <row r="1042631" spans="8:8" x14ac:dyDescent="0.35">
      <c r="H1042631" s="21"/>
    </row>
    <row r="1042632" spans="8:8" x14ac:dyDescent="0.35">
      <c r="H1042632" s="21"/>
    </row>
    <row r="1042633" spans="8:8" x14ac:dyDescent="0.35">
      <c r="H1042633" s="21"/>
    </row>
    <row r="1042634" spans="8:8" x14ac:dyDescent="0.35">
      <c r="H1042634" s="21"/>
    </row>
    <row r="1042635" spans="8:8" x14ac:dyDescent="0.35">
      <c r="H1042635" s="21"/>
    </row>
    <row r="1042636" spans="8:8" x14ac:dyDescent="0.35">
      <c r="H1042636" s="21"/>
    </row>
    <row r="1042637" spans="8:8" x14ac:dyDescent="0.35">
      <c r="H1042637" s="21"/>
    </row>
    <row r="1042638" spans="8:8" x14ac:dyDescent="0.35">
      <c r="H1042638" s="21"/>
    </row>
    <row r="1042639" spans="8:8" x14ac:dyDescent="0.35">
      <c r="H1042639" s="21"/>
    </row>
    <row r="1042640" spans="8:8" x14ac:dyDescent="0.35">
      <c r="H1042640" s="21"/>
    </row>
    <row r="1042641" spans="8:8" x14ac:dyDescent="0.35">
      <c r="H1042641" s="21"/>
    </row>
    <row r="1042642" spans="8:8" x14ac:dyDescent="0.35">
      <c r="H1042642" s="21"/>
    </row>
    <row r="1042643" spans="8:8" x14ac:dyDescent="0.35">
      <c r="H1042643" s="21"/>
    </row>
    <row r="1042644" spans="8:8" x14ac:dyDescent="0.35">
      <c r="H1042644" s="21"/>
    </row>
    <row r="1042645" spans="8:8" x14ac:dyDescent="0.35">
      <c r="H1042645" s="21"/>
    </row>
    <row r="1042646" spans="8:8" x14ac:dyDescent="0.35">
      <c r="H1042646" s="21"/>
    </row>
    <row r="1042647" spans="8:8" x14ac:dyDescent="0.35">
      <c r="H1042647" s="21"/>
    </row>
    <row r="1042648" spans="8:8" x14ac:dyDescent="0.35">
      <c r="H1042648" s="21"/>
    </row>
    <row r="1042649" spans="8:8" x14ac:dyDescent="0.35">
      <c r="H1042649" s="21"/>
    </row>
    <row r="1042650" spans="8:8" x14ac:dyDescent="0.35">
      <c r="H1042650" s="21"/>
    </row>
    <row r="1042651" spans="8:8" x14ac:dyDescent="0.35">
      <c r="H1042651" s="21"/>
    </row>
    <row r="1042652" spans="8:8" x14ac:dyDescent="0.35">
      <c r="H1042652" s="21"/>
    </row>
    <row r="1042653" spans="8:8" x14ac:dyDescent="0.35">
      <c r="H1042653" s="21"/>
    </row>
    <row r="1042654" spans="8:8" x14ac:dyDescent="0.35">
      <c r="H1042654" s="21"/>
    </row>
    <row r="1042655" spans="8:8" x14ac:dyDescent="0.35">
      <c r="H1042655" s="21"/>
    </row>
    <row r="1042656" spans="8:8" x14ac:dyDescent="0.35">
      <c r="H1042656" s="21"/>
    </row>
    <row r="1042657" spans="8:8" x14ac:dyDescent="0.35">
      <c r="H1042657" s="21"/>
    </row>
    <row r="1042658" spans="8:8" x14ac:dyDescent="0.35">
      <c r="H1042658" s="21"/>
    </row>
    <row r="1042659" spans="8:8" x14ac:dyDescent="0.35">
      <c r="H1042659" s="21"/>
    </row>
    <row r="1042660" spans="8:8" x14ac:dyDescent="0.35">
      <c r="H1042660" s="21"/>
    </row>
    <row r="1042661" spans="8:8" x14ac:dyDescent="0.35">
      <c r="H1042661" s="21"/>
    </row>
    <row r="1042662" spans="8:8" x14ac:dyDescent="0.35">
      <c r="H1042662" s="21"/>
    </row>
    <row r="1042663" spans="8:8" x14ac:dyDescent="0.35">
      <c r="H1042663" s="21"/>
    </row>
    <row r="1042664" spans="8:8" x14ac:dyDescent="0.35">
      <c r="H1042664" s="21"/>
    </row>
    <row r="1042665" spans="8:8" x14ac:dyDescent="0.35">
      <c r="H1042665" s="21"/>
    </row>
    <row r="1042666" spans="8:8" x14ac:dyDescent="0.35">
      <c r="H1042666" s="21"/>
    </row>
    <row r="1042667" spans="8:8" x14ac:dyDescent="0.35">
      <c r="H1042667" s="21"/>
    </row>
    <row r="1042668" spans="8:8" x14ac:dyDescent="0.35">
      <c r="H1042668" s="21"/>
    </row>
    <row r="1042669" spans="8:8" x14ac:dyDescent="0.35">
      <c r="H1042669" s="21"/>
    </row>
    <row r="1042670" spans="8:8" x14ac:dyDescent="0.35">
      <c r="H1042670" s="21"/>
    </row>
    <row r="1042671" spans="8:8" x14ac:dyDescent="0.35">
      <c r="H1042671" s="21"/>
    </row>
    <row r="1042672" spans="8:8" x14ac:dyDescent="0.35">
      <c r="H1042672" s="21"/>
    </row>
    <row r="1042673" spans="8:8" x14ac:dyDescent="0.35">
      <c r="H1042673" s="21"/>
    </row>
    <row r="1042674" spans="8:8" x14ac:dyDescent="0.35">
      <c r="H1042674" s="21"/>
    </row>
    <row r="1042675" spans="8:8" x14ac:dyDescent="0.35">
      <c r="H1042675" s="21"/>
    </row>
    <row r="1042676" spans="8:8" x14ac:dyDescent="0.35">
      <c r="H1042676" s="21"/>
    </row>
    <row r="1042677" spans="8:8" x14ac:dyDescent="0.35">
      <c r="H1042677" s="21"/>
    </row>
    <row r="1042678" spans="8:8" x14ac:dyDescent="0.35">
      <c r="H1042678" s="21"/>
    </row>
    <row r="1042679" spans="8:8" x14ac:dyDescent="0.35">
      <c r="H1042679" s="21"/>
    </row>
    <row r="1042680" spans="8:8" x14ac:dyDescent="0.35">
      <c r="H1042680" s="21"/>
    </row>
    <row r="1042681" spans="8:8" x14ac:dyDescent="0.35">
      <c r="H1042681" s="21"/>
    </row>
    <row r="1042682" spans="8:8" x14ac:dyDescent="0.35">
      <c r="H1042682" s="21"/>
    </row>
    <row r="1042683" spans="8:8" x14ac:dyDescent="0.35">
      <c r="H1042683" s="21"/>
    </row>
    <row r="1042684" spans="8:8" x14ac:dyDescent="0.35">
      <c r="H1042684" s="21"/>
    </row>
    <row r="1042685" spans="8:8" x14ac:dyDescent="0.35">
      <c r="H1042685" s="21"/>
    </row>
    <row r="1042686" spans="8:8" x14ac:dyDescent="0.35">
      <c r="H1042686" s="21"/>
    </row>
    <row r="1042687" spans="8:8" x14ac:dyDescent="0.35">
      <c r="H1042687" s="21"/>
    </row>
    <row r="1042688" spans="8:8" x14ac:dyDescent="0.35">
      <c r="H1042688" s="21"/>
    </row>
    <row r="1042689" spans="8:8" x14ac:dyDescent="0.35">
      <c r="H1042689" s="21"/>
    </row>
    <row r="1042690" spans="8:8" x14ac:dyDescent="0.35">
      <c r="H1042690" s="21"/>
    </row>
    <row r="1042691" spans="8:8" x14ac:dyDescent="0.35">
      <c r="H1042691" s="21"/>
    </row>
    <row r="1042692" spans="8:8" x14ac:dyDescent="0.35">
      <c r="H1042692" s="21"/>
    </row>
    <row r="1042693" spans="8:8" x14ac:dyDescent="0.35">
      <c r="H1042693" s="21"/>
    </row>
    <row r="1042694" spans="8:8" x14ac:dyDescent="0.35">
      <c r="H1042694" s="21"/>
    </row>
    <row r="1042695" spans="8:8" x14ac:dyDescent="0.35">
      <c r="H1042695" s="21"/>
    </row>
    <row r="1042696" spans="8:8" x14ac:dyDescent="0.35">
      <c r="H1042696" s="21"/>
    </row>
    <row r="1042697" spans="8:8" x14ac:dyDescent="0.35">
      <c r="H1042697" s="21"/>
    </row>
    <row r="1042698" spans="8:8" x14ac:dyDescent="0.35">
      <c r="H1042698" s="21"/>
    </row>
    <row r="1042699" spans="8:8" x14ac:dyDescent="0.35">
      <c r="H1042699" s="21"/>
    </row>
    <row r="1042700" spans="8:8" x14ac:dyDescent="0.35">
      <c r="H1042700" s="21"/>
    </row>
    <row r="1042701" spans="8:8" x14ac:dyDescent="0.35">
      <c r="H1042701" s="21"/>
    </row>
    <row r="1042702" spans="8:8" x14ac:dyDescent="0.35">
      <c r="H1042702" s="21"/>
    </row>
    <row r="1042703" spans="8:8" x14ac:dyDescent="0.35">
      <c r="H1042703" s="21"/>
    </row>
    <row r="1042704" spans="8:8" x14ac:dyDescent="0.35">
      <c r="H1042704" s="21"/>
    </row>
    <row r="1042705" spans="8:8" x14ac:dyDescent="0.35">
      <c r="H1042705" s="21"/>
    </row>
    <row r="1042706" spans="8:8" x14ac:dyDescent="0.35">
      <c r="H1042706" s="21"/>
    </row>
    <row r="1042707" spans="8:8" x14ac:dyDescent="0.35">
      <c r="H1042707" s="21"/>
    </row>
    <row r="1042708" spans="8:8" x14ac:dyDescent="0.35">
      <c r="H1042708" s="21"/>
    </row>
    <row r="1042709" spans="8:8" x14ac:dyDescent="0.35">
      <c r="H1042709" s="21"/>
    </row>
    <row r="1042710" spans="8:8" x14ac:dyDescent="0.35">
      <c r="H1042710" s="21"/>
    </row>
    <row r="1042711" spans="8:8" x14ac:dyDescent="0.35">
      <c r="H1042711" s="21"/>
    </row>
    <row r="1042712" spans="8:8" x14ac:dyDescent="0.35">
      <c r="H1042712" s="21"/>
    </row>
    <row r="1042713" spans="8:8" x14ac:dyDescent="0.35">
      <c r="H1042713" s="21"/>
    </row>
    <row r="1042714" spans="8:8" x14ac:dyDescent="0.35">
      <c r="H1042714" s="21"/>
    </row>
    <row r="1042715" spans="8:8" x14ac:dyDescent="0.35">
      <c r="H1042715" s="21"/>
    </row>
    <row r="1042716" spans="8:8" x14ac:dyDescent="0.35">
      <c r="H1042716" s="21"/>
    </row>
    <row r="1042717" spans="8:8" x14ac:dyDescent="0.35">
      <c r="H1042717" s="21"/>
    </row>
    <row r="1042718" spans="8:8" x14ac:dyDescent="0.35">
      <c r="H1042718" s="21"/>
    </row>
    <row r="1042719" spans="8:8" x14ac:dyDescent="0.35">
      <c r="H1042719" s="21"/>
    </row>
    <row r="1042720" spans="8:8" x14ac:dyDescent="0.35">
      <c r="H1042720" s="21"/>
    </row>
    <row r="1042721" spans="8:8" x14ac:dyDescent="0.35">
      <c r="H1042721" s="21"/>
    </row>
    <row r="1042722" spans="8:8" x14ac:dyDescent="0.35">
      <c r="H1042722" s="21"/>
    </row>
    <row r="1042723" spans="8:8" x14ac:dyDescent="0.35">
      <c r="H1042723" s="21"/>
    </row>
    <row r="1042724" spans="8:8" x14ac:dyDescent="0.35">
      <c r="H1042724" s="21"/>
    </row>
    <row r="1042725" spans="8:8" x14ac:dyDescent="0.35">
      <c r="H1042725" s="21"/>
    </row>
    <row r="1042726" spans="8:8" x14ac:dyDescent="0.35">
      <c r="H1042726" s="21"/>
    </row>
    <row r="1042727" spans="8:8" x14ac:dyDescent="0.35">
      <c r="H1042727" s="21"/>
    </row>
    <row r="1042728" spans="8:8" x14ac:dyDescent="0.35">
      <c r="H1042728" s="21"/>
    </row>
    <row r="1042729" spans="8:8" x14ac:dyDescent="0.35">
      <c r="H1042729" s="21"/>
    </row>
    <row r="1042730" spans="8:8" x14ac:dyDescent="0.35">
      <c r="H1042730" s="21"/>
    </row>
    <row r="1042731" spans="8:8" x14ac:dyDescent="0.35">
      <c r="H1042731" s="21"/>
    </row>
    <row r="1042732" spans="8:8" x14ac:dyDescent="0.35">
      <c r="H1042732" s="21"/>
    </row>
    <row r="1042733" spans="8:8" x14ac:dyDescent="0.35">
      <c r="H1042733" s="21"/>
    </row>
    <row r="1042734" spans="8:8" x14ac:dyDescent="0.35">
      <c r="H1042734" s="21"/>
    </row>
    <row r="1042735" spans="8:8" x14ac:dyDescent="0.35">
      <c r="H1042735" s="21"/>
    </row>
    <row r="1042736" spans="8:8" x14ac:dyDescent="0.35">
      <c r="H1042736" s="21"/>
    </row>
    <row r="1042737" spans="8:8" x14ac:dyDescent="0.35">
      <c r="H1042737" s="21"/>
    </row>
    <row r="1042738" spans="8:8" x14ac:dyDescent="0.35">
      <c r="H1042738" s="21"/>
    </row>
    <row r="1042739" spans="8:8" x14ac:dyDescent="0.35">
      <c r="H1042739" s="21"/>
    </row>
    <row r="1042740" spans="8:8" x14ac:dyDescent="0.35">
      <c r="H1042740" s="21"/>
    </row>
    <row r="1042741" spans="8:8" x14ac:dyDescent="0.35">
      <c r="H1042741" s="21"/>
    </row>
    <row r="1042742" spans="8:8" x14ac:dyDescent="0.35">
      <c r="H1042742" s="21"/>
    </row>
    <row r="1042743" spans="8:8" x14ac:dyDescent="0.35">
      <c r="H1042743" s="21"/>
    </row>
    <row r="1042744" spans="8:8" x14ac:dyDescent="0.35">
      <c r="H1042744" s="21"/>
    </row>
    <row r="1042745" spans="8:8" x14ac:dyDescent="0.35">
      <c r="H1042745" s="21"/>
    </row>
    <row r="1042746" spans="8:8" x14ac:dyDescent="0.35">
      <c r="H1042746" s="21"/>
    </row>
    <row r="1042747" spans="8:8" x14ac:dyDescent="0.35">
      <c r="H1042747" s="21"/>
    </row>
    <row r="1042748" spans="8:8" x14ac:dyDescent="0.35">
      <c r="H1042748" s="21"/>
    </row>
    <row r="1042749" spans="8:8" x14ac:dyDescent="0.35">
      <c r="H1042749" s="21"/>
    </row>
    <row r="1042750" spans="8:8" x14ac:dyDescent="0.35">
      <c r="H1042750" s="21"/>
    </row>
    <row r="1042751" spans="8:8" x14ac:dyDescent="0.35">
      <c r="H1042751" s="21"/>
    </row>
    <row r="1042752" spans="8:8" x14ac:dyDescent="0.35">
      <c r="H1042752" s="21"/>
    </row>
    <row r="1042753" spans="8:8" x14ac:dyDescent="0.35">
      <c r="H1042753" s="21"/>
    </row>
    <row r="1042754" spans="8:8" x14ac:dyDescent="0.35">
      <c r="H1042754" s="21"/>
    </row>
    <row r="1042755" spans="8:8" x14ac:dyDescent="0.35">
      <c r="H1042755" s="21"/>
    </row>
    <row r="1042756" spans="8:8" x14ac:dyDescent="0.35">
      <c r="H1042756" s="21"/>
    </row>
    <row r="1042757" spans="8:8" x14ac:dyDescent="0.35">
      <c r="H1042757" s="21"/>
    </row>
    <row r="1042758" spans="8:8" x14ac:dyDescent="0.35">
      <c r="H1042758" s="21"/>
    </row>
    <row r="1042759" spans="8:8" x14ac:dyDescent="0.35">
      <c r="H1042759" s="21"/>
    </row>
    <row r="1042760" spans="8:8" x14ac:dyDescent="0.35">
      <c r="H1042760" s="21"/>
    </row>
    <row r="1042761" spans="8:8" x14ac:dyDescent="0.35">
      <c r="H1042761" s="21"/>
    </row>
    <row r="1042762" spans="8:8" x14ac:dyDescent="0.35">
      <c r="H1042762" s="21"/>
    </row>
    <row r="1042763" spans="8:8" x14ac:dyDescent="0.35">
      <c r="H1042763" s="21"/>
    </row>
    <row r="1042764" spans="8:8" x14ac:dyDescent="0.35">
      <c r="H1042764" s="21"/>
    </row>
    <row r="1042765" spans="8:8" x14ac:dyDescent="0.35">
      <c r="H1042765" s="21"/>
    </row>
    <row r="1042766" spans="8:8" x14ac:dyDescent="0.35">
      <c r="H1042766" s="21"/>
    </row>
    <row r="1042767" spans="8:8" x14ac:dyDescent="0.35">
      <c r="H1042767" s="21"/>
    </row>
    <row r="1042768" spans="8:8" x14ac:dyDescent="0.35">
      <c r="H1042768" s="21"/>
    </row>
    <row r="1042769" spans="8:8" x14ac:dyDescent="0.35">
      <c r="H1042769" s="21"/>
    </row>
    <row r="1042770" spans="8:8" x14ac:dyDescent="0.35">
      <c r="H1042770" s="21"/>
    </row>
    <row r="1042771" spans="8:8" x14ac:dyDescent="0.35">
      <c r="H1042771" s="21"/>
    </row>
    <row r="1042772" spans="8:8" x14ac:dyDescent="0.35">
      <c r="H1042772" s="21"/>
    </row>
    <row r="1042773" spans="8:8" x14ac:dyDescent="0.35">
      <c r="H1042773" s="21"/>
    </row>
    <row r="1042774" spans="8:8" x14ac:dyDescent="0.35">
      <c r="H1042774" s="21"/>
    </row>
    <row r="1042775" spans="8:8" x14ac:dyDescent="0.35">
      <c r="H1042775" s="21"/>
    </row>
    <row r="1042776" spans="8:8" x14ac:dyDescent="0.35">
      <c r="H1042776" s="21"/>
    </row>
    <row r="1042777" spans="8:8" x14ac:dyDescent="0.35">
      <c r="H1042777" s="21"/>
    </row>
    <row r="1042778" spans="8:8" x14ac:dyDescent="0.35">
      <c r="H1042778" s="21"/>
    </row>
    <row r="1042779" spans="8:8" x14ac:dyDescent="0.35">
      <c r="H1042779" s="21"/>
    </row>
    <row r="1042780" spans="8:8" x14ac:dyDescent="0.35">
      <c r="H1042780" s="21"/>
    </row>
    <row r="1042781" spans="8:8" x14ac:dyDescent="0.35">
      <c r="H1042781" s="21"/>
    </row>
    <row r="1042782" spans="8:8" x14ac:dyDescent="0.35">
      <c r="H1042782" s="21"/>
    </row>
    <row r="1042783" spans="8:8" x14ac:dyDescent="0.35">
      <c r="H1042783" s="21"/>
    </row>
    <row r="1042784" spans="8:8" x14ac:dyDescent="0.35">
      <c r="H1042784" s="21"/>
    </row>
    <row r="1042785" spans="8:8" x14ac:dyDescent="0.35">
      <c r="H1042785" s="21"/>
    </row>
    <row r="1042786" spans="8:8" x14ac:dyDescent="0.35">
      <c r="H1042786" s="21"/>
    </row>
    <row r="1042787" spans="8:8" x14ac:dyDescent="0.35">
      <c r="H1042787" s="21"/>
    </row>
    <row r="1042788" spans="8:8" x14ac:dyDescent="0.35">
      <c r="H1042788" s="21"/>
    </row>
    <row r="1042789" spans="8:8" x14ac:dyDescent="0.35">
      <c r="H1042789" s="21"/>
    </row>
    <row r="1042790" spans="8:8" x14ac:dyDescent="0.35">
      <c r="H1042790" s="21"/>
    </row>
    <row r="1042791" spans="8:8" x14ac:dyDescent="0.35">
      <c r="H1042791" s="21"/>
    </row>
    <row r="1042792" spans="8:8" x14ac:dyDescent="0.35">
      <c r="H1042792" s="21"/>
    </row>
    <row r="1042793" spans="8:8" x14ac:dyDescent="0.35">
      <c r="H1042793" s="21"/>
    </row>
    <row r="1042794" spans="8:8" x14ac:dyDescent="0.35">
      <c r="H1042794" s="21"/>
    </row>
    <row r="1042795" spans="8:8" x14ac:dyDescent="0.35">
      <c r="H1042795" s="21"/>
    </row>
    <row r="1042796" spans="8:8" x14ac:dyDescent="0.35">
      <c r="H1042796" s="21"/>
    </row>
    <row r="1042797" spans="8:8" x14ac:dyDescent="0.35">
      <c r="H1042797" s="21"/>
    </row>
    <row r="1042798" spans="8:8" x14ac:dyDescent="0.35">
      <c r="H1042798" s="21"/>
    </row>
    <row r="1042799" spans="8:8" x14ac:dyDescent="0.35">
      <c r="H1042799" s="21"/>
    </row>
    <row r="1042800" spans="8:8" x14ac:dyDescent="0.35">
      <c r="H1042800" s="21"/>
    </row>
    <row r="1042801" spans="8:8" x14ac:dyDescent="0.35">
      <c r="H1042801" s="21"/>
    </row>
    <row r="1042802" spans="8:8" x14ac:dyDescent="0.35">
      <c r="H1042802" s="21"/>
    </row>
    <row r="1042803" spans="8:8" x14ac:dyDescent="0.35">
      <c r="H1042803" s="21"/>
    </row>
    <row r="1042804" spans="8:8" x14ac:dyDescent="0.35">
      <c r="H1042804" s="21"/>
    </row>
    <row r="1042805" spans="8:8" x14ac:dyDescent="0.35">
      <c r="H1042805" s="21"/>
    </row>
    <row r="1042806" spans="8:8" x14ac:dyDescent="0.35">
      <c r="H1042806" s="21"/>
    </row>
    <row r="1042807" spans="8:8" x14ac:dyDescent="0.35">
      <c r="H1042807" s="21"/>
    </row>
    <row r="1042808" spans="8:8" x14ac:dyDescent="0.35">
      <c r="H1042808" s="21"/>
    </row>
    <row r="1042809" spans="8:8" x14ac:dyDescent="0.35">
      <c r="H1042809" s="21"/>
    </row>
    <row r="1042810" spans="8:8" x14ac:dyDescent="0.35">
      <c r="H1042810" s="21"/>
    </row>
    <row r="1042811" spans="8:8" x14ac:dyDescent="0.35">
      <c r="H1042811" s="21"/>
    </row>
    <row r="1042812" spans="8:8" x14ac:dyDescent="0.35">
      <c r="H1042812" s="21"/>
    </row>
    <row r="1042813" spans="8:8" x14ac:dyDescent="0.35">
      <c r="H1042813" s="21"/>
    </row>
    <row r="1042814" spans="8:8" x14ac:dyDescent="0.35">
      <c r="H1042814" s="21"/>
    </row>
    <row r="1042815" spans="8:8" x14ac:dyDescent="0.35">
      <c r="H1042815" s="21"/>
    </row>
    <row r="1042816" spans="8:8" x14ac:dyDescent="0.35">
      <c r="H1042816" s="21"/>
    </row>
    <row r="1042817" spans="8:8" x14ac:dyDescent="0.35">
      <c r="H1042817" s="21"/>
    </row>
    <row r="1042818" spans="8:8" x14ac:dyDescent="0.35">
      <c r="H1042818" s="21"/>
    </row>
    <row r="1042819" spans="8:8" x14ac:dyDescent="0.35">
      <c r="H1042819" s="21"/>
    </row>
    <row r="1042820" spans="8:8" x14ac:dyDescent="0.35">
      <c r="H1042820" s="21"/>
    </row>
    <row r="1042821" spans="8:8" x14ac:dyDescent="0.35">
      <c r="H1042821" s="21"/>
    </row>
    <row r="1042822" spans="8:8" x14ac:dyDescent="0.35">
      <c r="H1042822" s="21"/>
    </row>
    <row r="1042823" spans="8:8" x14ac:dyDescent="0.35">
      <c r="H1042823" s="21"/>
    </row>
    <row r="1042824" spans="8:8" x14ac:dyDescent="0.35">
      <c r="H1042824" s="21"/>
    </row>
    <row r="1042825" spans="8:8" x14ac:dyDescent="0.35">
      <c r="H1042825" s="21"/>
    </row>
    <row r="1042826" spans="8:8" x14ac:dyDescent="0.35">
      <c r="H1042826" s="21"/>
    </row>
    <row r="1042827" spans="8:8" x14ac:dyDescent="0.35">
      <c r="H1042827" s="21"/>
    </row>
    <row r="1042828" spans="8:8" x14ac:dyDescent="0.35">
      <c r="H1042828" s="21"/>
    </row>
    <row r="1042829" spans="8:8" x14ac:dyDescent="0.35">
      <c r="H1042829" s="21"/>
    </row>
    <row r="1042830" spans="8:8" x14ac:dyDescent="0.35">
      <c r="H1042830" s="21"/>
    </row>
    <row r="1042831" spans="8:8" x14ac:dyDescent="0.35">
      <c r="H1042831" s="21"/>
    </row>
    <row r="1042832" spans="8:8" x14ac:dyDescent="0.35">
      <c r="H1042832" s="21"/>
    </row>
    <row r="1042833" spans="8:8" x14ac:dyDescent="0.35">
      <c r="H1042833" s="21"/>
    </row>
    <row r="1042834" spans="8:8" x14ac:dyDescent="0.35">
      <c r="H1042834" s="21"/>
    </row>
    <row r="1042835" spans="8:8" x14ac:dyDescent="0.35">
      <c r="H1042835" s="21"/>
    </row>
    <row r="1042836" spans="8:8" x14ac:dyDescent="0.35">
      <c r="H1042836" s="21"/>
    </row>
    <row r="1042837" spans="8:8" x14ac:dyDescent="0.35">
      <c r="H1042837" s="21"/>
    </row>
    <row r="1042838" spans="8:8" x14ac:dyDescent="0.35">
      <c r="H1042838" s="21"/>
    </row>
    <row r="1042839" spans="8:8" x14ac:dyDescent="0.35">
      <c r="H1042839" s="21"/>
    </row>
    <row r="1042840" spans="8:8" x14ac:dyDescent="0.35">
      <c r="H1042840" s="21"/>
    </row>
    <row r="1042841" spans="8:8" x14ac:dyDescent="0.35">
      <c r="H1042841" s="21"/>
    </row>
    <row r="1042842" spans="8:8" x14ac:dyDescent="0.35">
      <c r="H1042842" s="21"/>
    </row>
    <row r="1042843" spans="8:8" x14ac:dyDescent="0.35">
      <c r="H1042843" s="21"/>
    </row>
    <row r="1042844" spans="8:8" x14ac:dyDescent="0.35">
      <c r="H1042844" s="21"/>
    </row>
    <row r="1042845" spans="8:8" x14ac:dyDescent="0.35">
      <c r="H1042845" s="21"/>
    </row>
    <row r="1042846" spans="8:8" x14ac:dyDescent="0.35">
      <c r="H1042846" s="21"/>
    </row>
    <row r="1042847" spans="8:8" x14ac:dyDescent="0.35">
      <c r="H1042847" s="21"/>
    </row>
    <row r="1042848" spans="8:8" x14ac:dyDescent="0.35">
      <c r="H1042848" s="21"/>
    </row>
    <row r="1042849" spans="8:8" x14ac:dyDescent="0.35">
      <c r="H1042849" s="21"/>
    </row>
    <row r="1042850" spans="8:8" x14ac:dyDescent="0.35">
      <c r="H1042850" s="21"/>
    </row>
    <row r="1042851" spans="8:8" x14ac:dyDescent="0.35">
      <c r="H1042851" s="21"/>
    </row>
    <row r="1042852" spans="8:8" x14ac:dyDescent="0.35">
      <c r="H1042852" s="21"/>
    </row>
    <row r="1042853" spans="8:8" x14ac:dyDescent="0.35">
      <c r="H1042853" s="21"/>
    </row>
    <row r="1042854" spans="8:8" x14ac:dyDescent="0.35">
      <c r="H1042854" s="21"/>
    </row>
    <row r="1042855" spans="8:8" x14ac:dyDescent="0.35">
      <c r="H1042855" s="21"/>
    </row>
    <row r="1042856" spans="8:8" x14ac:dyDescent="0.35">
      <c r="H1042856" s="21"/>
    </row>
    <row r="1042857" spans="8:8" x14ac:dyDescent="0.35">
      <c r="H1042857" s="21"/>
    </row>
    <row r="1042858" spans="8:8" x14ac:dyDescent="0.35">
      <c r="H1042858" s="21"/>
    </row>
    <row r="1042859" spans="8:8" x14ac:dyDescent="0.35">
      <c r="H1042859" s="21"/>
    </row>
    <row r="1042860" spans="8:8" x14ac:dyDescent="0.35">
      <c r="H1042860" s="21"/>
    </row>
    <row r="1042861" spans="8:8" x14ac:dyDescent="0.35">
      <c r="H1042861" s="21"/>
    </row>
    <row r="1042862" spans="8:8" x14ac:dyDescent="0.35">
      <c r="H1042862" s="21"/>
    </row>
    <row r="1042863" spans="8:8" x14ac:dyDescent="0.35">
      <c r="H1042863" s="21"/>
    </row>
    <row r="1042864" spans="8:8" x14ac:dyDescent="0.35">
      <c r="H1042864" s="21"/>
    </row>
    <row r="1042865" spans="8:8" x14ac:dyDescent="0.35">
      <c r="H1042865" s="21"/>
    </row>
    <row r="1042866" spans="8:8" x14ac:dyDescent="0.35">
      <c r="H1042866" s="21"/>
    </row>
    <row r="1042867" spans="8:8" x14ac:dyDescent="0.35">
      <c r="H1042867" s="21"/>
    </row>
    <row r="1042868" spans="8:8" x14ac:dyDescent="0.35">
      <c r="H1042868" s="21"/>
    </row>
    <row r="1042869" spans="8:8" x14ac:dyDescent="0.35">
      <c r="H1042869" s="21"/>
    </row>
    <row r="1042870" spans="8:8" x14ac:dyDescent="0.35">
      <c r="H1042870" s="21"/>
    </row>
    <row r="1042871" spans="8:8" x14ac:dyDescent="0.35">
      <c r="H1042871" s="21"/>
    </row>
    <row r="1042872" spans="8:8" x14ac:dyDescent="0.35">
      <c r="H1042872" s="21"/>
    </row>
    <row r="1042873" spans="8:8" x14ac:dyDescent="0.35">
      <c r="H1042873" s="21"/>
    </row>
    <row r="1042874" spans="8:8" x14ac:dyDescent="0.35">
      <c r="H1042874" s="21"/>
    </row>
    <row r="1042875" spans="8:8" x14ac:dyDescent="0.35">
      <c r="H1042875" s="21"/>
    </row>
    <row r="1042876" spans="8:8" x14ac:dyDescent="0.35">
      <c r="H1042876" s="21"/>
    </row>
    <row r="1042877" spans="8:8" x14ac:dyDescent="0.35">
      <c r="H1042877" s="21"/>
    </row>
    <row r="1042878" spans="8:8" x14ac:dyDescent="0.35">
      <c r="H1042878" s="21"/>
    </row>
    <row r="1042879" spans="8:8" x14ac:dyDescent="0.35">
      <c r="H1042879" s="21"/>
    </row>
    <row r="1042880" spans="8:8" x14ac:dyDescent="0.35">
      <c r="H1042880" s="21"/>
    </row>
    <row r="1042881" spans="8:8" x14ac:dyDescent="0.35">
      <c r="H1042881" s="21"/>
    </row>
    <row r="1042882" spans="8:8" x14ac:dyDescent="0.35">
      <c r="H1042882" s="21"/>
    </row>
    <row r="1042883" spans="8:8" x14ac:dyDescent="0.35">
      <c r="H1042883" s="21"/>
    </row>
    <row r="1042884" spans="8:8" x14ac:dyDescent="0.35">
      <c r="H1042884" s="21"/>
    </row>
    <row r="1042885" spans="8:8" x14ac:dyDescent="0.35">
      <c r="H1042885" s="21"/>
    </row>
    <row r="1042886" spans="8:8" x14ac:dyDescent="0.35">
      <c r="H1042886" s="21"/>
    </row>
    <row r="1042887" spans="8:8" x14ac:dyDescent="0.35">
      <c r="H1042887" s="21"/>
    </row>
    <row r="1042888" spans="8:8" x14ac:dyDescent="0.35">
      <c r="H1042888" s="21"/>
    </row>
    <row r="1042889" spans="8:8" x14ac:dyDescent="0.35">
      <c r="H1042889" s="21"/>
    </row>
    <row r="1042890" spans="8:8" x14ac:dyDescent="0.35">
      <c r="H1042890" s="21"/>
    </row>
    <row r="1042891" spans="8:8" x14ac:dyDescent="0.35">
      <c r="H1042891" s="21"/>
    </row>
    <row r="1042892" spans="8:8" x14ac:dyDescent="0.35">
      <c r="H1042892" s="21"/>
    </row>
    <row r="1042893" spans="8:8" x14ac:dyDescent="0.35">
      <c r="H1042893" s="21"/>
    </row>
    <row r="1042894" spans="8:8" x14ac:dyDescent="0.35">
      <c r="H1042894" s="21"/>
    </row>
    <row r="1042895" spans="8:8" x14ac:dyDescent="0.35">
      <c r="H1042895" s="21"/>
    </row>
    <row r="1042896" spans="8:8" x14ac:dyDescent="0.35">
      <c r="H1042896" s="21"/>
    </row>
    <row r="1042897" spans="8:8" x14ac:dyDescent="0.35">
      <c r="H1042897" s="21"/>
    </row>
    <row r="1042898" spans="8:8" x14ac:dyDescent="0.35">
      <c r="H1042898" s="21"/>
    </row>
    <row r="1042899" spans="8:8" x14ac:dyDescent="0.35">
      <c r="H1042899" s="21"/>
    </row>
    <row r="1042900" spans="8:8" x14ac:dyDescent="0.35">
      <c r="H1042900" s="21"/>
    </row>
    <row r="1042901" spans="8:8" x14ac:dyDescent="0.35">
      <c r="H1042901" s="21"/>
    </row>
    <row r="1042902" spans="8:8" x14ac:dyDescent="0.35">
      <c r="H1042902" s="21"/>
    </row>
    <row r="1042903" spans="8:8" x14ac:dyDescent="0.35">
      <c r="H1042903" s="21"/>
    </row>
    <row r="1042904" spans="8:8" x14ac:dyDescent="0.35">
      <c r="H1042904" s="21"/>
    </row>
    <row r="1042905" spans="8:8" x14ac:dyDescent="0.35">
      <c r="H1042905" s="21"/>
    </row>
    <row r="1042906" spans="8:8" x14ac:dyDescent="0.35">
      <c r="H1042906" s="21"/>
    </row>
    <row r="1042907" spans="8:8" x14ac:dyDescent="0.35">
      <c r="H1042907" s="21"/>
    </row>
    <row r="1042908" spans="8:8" x14ac:dyDescent="0.35">
      <c r="H1042908" s="21"/>
    </row>
    <row r="1042909" spans="8:8" x14ac:dyDescent="0.35">
      <c r="H1042909" s="21"/>
    </row>
    <row r="1042910" spans="8:8" x14ac:dyDescent="0.35">
      <c r="H1042910" s="21"/>
    </row>
    <row r="1042911" spans="8:8" x14ac:dyDescent="0.35">
      <c r="H1042911" s="21"/>
    </row>
    <row r="1042912" spans="8:8" x14ac:dyDescent="0.35">
      <c r="H1042912" s="21"/>
    </row>
    <row r="1042913" spans="8:8" x14ac:dyDescent="0.35">
      <c r="H1042913" s="21"/>
    </row>
    <row r="1042914" spans="8:8" x14ac:dyDescent="0.35">
      <c r="H1042914" s="21"/>
    </row>
    <row r="1042915" spans="8:8" x14ac:dyDescent="0.35">
      <c r="H1042915" s="21"/>
    </row>
    <row r="1042916" spans="8:8" x14ac:dyDescent="0.35">
      <c r="H1042916" s="21"/>
    </row>
    <row r="1042917" spans="8:8" x14ac:dyDescent="0.35">
      <c r="H1042917" s="21"/>
    </row>
    <row r="1042918" spans="8:8" x14ac:dyDescent="0.35">
      <c r="H1042918" s="21"/>
    </row>
    <row r="1042919" spans="8:8" x14ac:dyDescent="0.35">
      <c r="H1042919" s="21"/>
    </row>
    <row r="1042920" spans="8:8" x14ac:dyDescent="0.35">
      <c r="H1042920" s="21"/>
    </row>
    <row r="1042921" spans="8:8" x14ac:dyDescent="0.35">
      <c r="H1042921" s="21"/>
    </row>
    <row r="1042922" spans="8:8" x14ac:dyDescent="0.35">
      <c r="H1042922" s="21"/>
    </row>
    <row r="1042923" spans="8:8" x14ac:dyDescent="0.35">
      <c r="H1042923" s="21"/>
    </row>
    <row r="1042924" spans="8:8" x14ac:dyDescent="0.35">
      <c r="H1042924" s="21"/>
    </row>
    <row r="1042925" spans="8:8" x14ac:dyDescent="0.35">
      <c r="H1042925" s="21"/>
    </row>
    <row r="1042926" spans="8:8" x14ac:dyDescent="0.35">
      <c r="H1042926" s="21"/>
    </row>
    <row r="1042927" spans="8:8" x14ac:dyDescent="0.35">
      <c r="H1042927" s="21"/>
    </row>
    <row r="1042928" spans="8:8" x14ac:dyDescent="0.35">
      <c r="H1042928" s="21"/>
    </row>
    <row r="1042929" spans="8:8" x14ac:dyDescent="0.35">
      <c r="H1042929" s="21"/>
    </row>
    <row r="1042930" spans="8:8" x14ac:dyDescent="0.35">
      <c r="H1042930" s="21"/>
    </row>
    <row r="1042931" spans="8:8" x14ac:dyDescent="0.35">
      <c r="H1042931" s="21"/>
    </row>
    <row r="1042932" spans="8:8" x14ac:dyDescent="0.35">
      <c r="H1042932" s="21"/>
    </row>
    <row r="1042933" spans="8:8" x14ac:dyDescent="0.35">
      <c r="H1042933" s="21"/>
    </row>
    <row r="1042934" spans="8:8" x14ac:dyDescent="0.35">
      <c r="H1042934" s="21"/>
    </row>
    <row r="1042935" spans="8:8" x14ac:dyDescent="0.35">
      <c r="H1042935" s="21"/>
    </row>
    <row r="1042936" spans="8:8" x14ac:dyDescent="0.35">
      <c r="H1042936" s="21"/>
    </row>
    <row r="1042937" spans="8:8" x14ac:dyDescent="0.35">
      <c r="H1042937" s="21"/>
    </row>
    <row r="1042938" spans="8:8" x14ac:dyDescent="0.35">
      <c r="H1042938" s="21"/>
    </row>
    <row r="1042939" spans="8:8" x14ac:dyDescent="0.35">
      <c r="H1042939" s="21"/>
    </row>
    <row r="1042940" spans="8:8" x14ac:dyDescent="0.35">
      <c r="H1042940" s="21"/>
    </row>
    <row r="1042941" spans="8:8" x14ac:dyDescent="0.35">
      <c r="H1042941" s="21"/>
    </row>
    <row r="1042942" spans="8:8" x14ac:dyDescent="0.35">
      <c r="H1042942" s="21"/>
    </row>
    <row r="1042943" spans="8:8" x14ac:dyDescent="0.35">
      <c r="H1042943" s="21"/>
    </row>
    <row r="1042944" spans="8:8" x14ac:dyDescent="0.35">
      <c r="H1042944" s="21"/>
    </row>
    <row r="1042945" spans="8:8" x14ac:dyDescent="0.35">
      <c r="H1042945" s="21"/>
    </row>
    <row r="1042946" spans="8:8" x14ac:dyDescent="0.35">
      <c r="H1042946" s="21"/>
    </row>
    <row r="1042947" spans="8:8" x14ac:dyDescent="0.35">
      <c r="H1042947" s="21"/>
    </row>
    <row r="1042948" spans="8:8" x14ac:dyDescent="0.35">
      <c r="H1042948" s="21"/>
    </row>
    <row r="1042949" spans="8:8" x14ac:dyDescent="0.35">
      <c r="H1042949" s="21"/>
    </row>
    <row r="1042950" spans="8:8" x14ac:dyDescent="0.35">
      <c r="H1042950" s="21"/>
    </row>
    <row r="1042951" spans="8:8" x14ac:dyDescent="0.35">
      <c r="H1042951" s="21"/>
    </row>
    <row r="1042952" spans="8:8" x14ac:dyDescent="0.35">
      <c r="H1042952" s="21"/>
    </row>
    <row r="1042953" spans="8:8" x14ac:dyDescent="0.35">
      <c r="H1042953" s="21"/>
    </row>
    <row r="1042954" spans="8:8" x14ac:dyDescent="0.35">
      <c r="H1042954" s="21"/>
    </row>
    <row r="1042955" spans="8:8" x14ac:dyDescent="0.35">
      <c r="H1042955" s="21"/>
    </row>
    <row r="1042956" spans="8:8" x14ac:dyDescent="0.35">
      <c r="H1042956" s="21"/>
    </row>
    <row r="1042957" spans="8:8" x14ac:dyDescent="0.35">
      <c r="H1042957" s="21"/>
    </row>
    <row r="1042958" spans="8:8" x14ac:dyDescent="0.35">
      <c r="H1042958" s="21"/>
    </row>
    <row r="1042959" spans="8:8" x14ac:dyDescent="0.35">
      <c r="H1042959" s="21"/>
    </row>
    <row r="1042960" spans="8:8" x14ac:dyDescent="0.35">
      <c r="H1042960" s="21"/>
    </row>
    <row r="1042961" spans="8:8" x14ac:dyDescent="0.35">
      <c r="H1042961" s="21"/>
    </row>
    <row r="1042962" spans="8:8" x14ac:dyDescent="0.35">
      <c r="H1042962" s="21"/>
    </row>
    <row r="1042963" spans="8:8" x14ac:dyDescent="0.35">
      <c r="H1042963" s="21"/>
    </row>
    <row r="1042964" spans="8:8" x14ac:dyDescent="0.35">
      <c r="H1042964" s="21"/>
    </row>
    <row r="1042965" spans="8:8" x14ac:dyDescent="0.35">
      <c r="H1042965" s="21"/>
    </row>
    <row r="1042966" spans="8:8" x14ac:dyDescent="0.35">
      <c r="H1042966" s="21"/>
    </row>
    <row r="1042967" spans="8:8" x14ac:dyDescent="0.35">
      <c r="H1042967" s="21"/>
    </row>
    <row r="1042968" spans="8:8" x14ac:dyDescent="0.35">
      <c r="H1042968" s="21"/>
    </row>
    <row r="1042969" spans="8:8" x14ac:dyDescent="0.35">
      <c r="H1042969" s="21"/>
    </row>
    <row r="1042970" spans="8:8" x14ac:dyDescent="0.35">
      <c r="H1042970" s="21"/>
    </row>
    <row r="1042971" spans="8:8" x14ac:dyDescent="0.35">
      <c r="H1042971" s="21"/>
    </row>
    <row r="1042972" spans="8:8" x14ac:dyDescent="0.35">
      <c r="H1042972" s="21"/>
    </row>
    <row r="1042973" spans="8:8" x14ac:dyDescent="0.35">
      <c r="H1042973" s="21"/>
    </row>
    <row r="1042974" spans="8:8" x14ac:dyDescent="0.35">
      <c r="H1042974" s="21"/>
    </row>
    <row r="1042975" spans="8:8" x14ac:dyDescent="0.35">
      <c r="H1042975" s="21"/>
    </row>
    <row r="1042976" spans="8:8" x14ac:dyDescent="0.35">
      <c r="H1042976" s="21"/>
    </row>
    <row r="1042977" spans="8:8" x14ac:dyDescent="0.35">
      <c r="H1042977" s="21"/>
    </row>
    <row r="1042978" spans="8:8" x14ac:dyDescent="0.35">
      <c r="H1042978" s="21"/>
    </row>
    <row r="1042979" spans="8:8" x14ac:dyDescent="0.35">
      <c r="H1042979" s="21"/>
    </row>
    <row r="1042980" spans="8:8" x14ac:dyDescent="0.35">
      <c r="H1042980" s="21"/>
    </row>
    <row r="1042981" spans="8:8" x14ac:dyDescent="0.35">
      <c r="H1042981" s="21"/>
    </row>
    <row r="1042982" spans="8:8" x14ac:dyDescent="0.35">
      <c r="H1042982" s="21"/>
    </row>
    <row r="1042983" spans="8:8" x14ac:dyDescent="0.35">
      <c r="H1042983" s="21"/>
    </row>
    <row r="1042984" spans="8:8" x14ac:dyDescent="0.35">
      <c r="H1042984" s="21"/>
    </row>
    <row r="1042985" spans="8:8" x14ac:dyDescent="0.35">
      <c r="H1042985" s="21"/>
    </row>
    <row r="1042986" spans="8:8" x14ac:dyDescent="0.35">
      <c r="H1042986" s="21"/>
    </row>
    <row r="1042987" spans="8:8" x14ac:dyDescent="0.35">
      <c r="H1042987" s="21"/>
    </row>
    <row r="1042988" spans="8:8" x14ac:dyDescent="0.35">
      <c r="H1042988" s="21"/>
    </row>
    <row r="1042989" spans="8:8" x14ac:dyDescent="0.35">
      <c r="H1042989" s="21"/>
    </row>
    <row r="1042990" spans="8:8" x14ac:dyDescent="0.35">
      <c r="H1042990" s="21"/>
    </row>
    <row r="1042991" spans="8:8" x14ac:dyDescent="0.35">
      <c r="H1042991" s="21"/>
    </row>
    <row r="1042992" spans="8:8" x14ac:dyDescent="0.35">
      <c r="H1042992" s="21"/>
    </row>
    <row r="1042993" spans="8:8" x14ac:dyDescent="0.35">
      <c r="H1042993" s="21"/>
    </row>
    <row r="1042994" spans="8:8" x14ac:dyDescent="0.35">
      <c r="H1042994" s="21"/>
    </row>
    <row r="1042995" spans="8:8" x14ac:dyDescent="0.35">
      <c r="H1042995" s="21"/>
    </row>
    <row r="1042996" spans="8:8" x14ac:dyDescent="0.35">
      <c r="H1042996" s="21"/>
    </row>
    <row r="1042997" spans="8:8" x14ac:dyDescent="0.35">
      <c r="H1042997" s="21"/>
    </row>
    <row r="1042998" spans="8:8" x14ac:dyDescent="0.35">
      <c r="H1042998" s="21"/>
    </row>
    <row r="1042999" spans="8:8" x14ac:dyDescent="0.35">
      <c r="H1042999" s="21"/>
    </row>
    <row r="1043000" spans="8:8" x14ac:dyDescent="0.35">
      <c r="H1043000" s="21"/>
    </row>
    <row r="1043001" spans="8:8" x14ac:dyDescent="0.35">
      <c r="H1043001" s="21"/>
    </row>
    <row r="1043002" spans="8:8" x14ac:dyDescent="0.35">
      <c r="H1043002" s="21"/>
    </row>
    <row r="1043003" spans="8:8" x14ac:dyDescent="0.35">
      <c r="H1043003" s="21"/>
    </row>
    <row r="1043004" spans="8:8" x14ac:dyDescent="0.35">
      <c r="H1043004" s="21"/>
    </row>
    <row r="1043005" spans="8:8" x14ac:dyDescent="0.35">
      <c r="H1043005" s="21"/>
    </row>
    <row r="1043006" spans="8:8" x14ac:dyDescent="0.35">
      <c r="H1043006" s="21"/>
    </row>
    <row r="1043007" spans="8:8" x14ac:dyDescent="0.35">
      <c r="H1043007" s="21"/>
    </row>
    <row r="1043008" spans="8:8" x14ac:dyDescent="0.35">
      <c r="H1043008" s="21"/>
    </row>
    <row r="1043009" spans="8:8" x14ac:dyDescent="0.35">
      <c r="H1043009" s="21"/>
    </row>
    <row r="1043010" spans="8:8" x14ac:dyDescent="0.35">
      <c r="H1043010" s="21"/>
    </row>
    <row r="1043011" spans="8:8" x14ac:dyDescent="0.35">
      <c r="H1043011" s="21"/>
    </row>
    <row r="1043012" spans="8:8" x14ac:dyDescent="0.35">
      <c r="H1043012" s="21"/>
    </row>
    <row r="1043013" spans="8:8" x14ac:dyDescent="0.35">
      <c r="H1043013" s="21"/>
    </row>
    <row r="1043014" spans="8:8" x14ac:dyDescent="0.35">
      <c r="H1043014" s="21"/>
    </row>
    <row r="1043015" spans="8:8" x14ac:dyDescent="0.35">
      <c r="H1043015" s="21"/>
    </row>
    <row r="1043016" spans="8:8" x14ac:dyDescent="0.35">
      <c r="H1043016" s="21"/>
    </row>
    <row r="1043017" spans="8:8" x14ac:dyDescent="0.35">
      <c r="H1043017" s="21"/>
    </row>
    <row r="1043018" spans="8:8" x14ac:dyDescent="0.35">
      <c r="H1043018" s="21"/>
    </row>
    <row r="1043019" spans="8:8" x14ac:dyDescent="0.35">
      <c r="H1043019" s="21"/>
    </row>
    <row r="1043020" spans="8:8" x14ac:dyDescent="0.35">
      <c r="H1043020" s="21"/>
    </row>
    <row r="1043021" spans="8:8" x14ac:dyDescent="0.35">
      <c r="H1043021" s="21"/>
    </row>
    <row r="1043022" spans="8:8" x14ac:dyDescent="0.35">
      <c r="H1043022" s="21"/>
    </row>
    <row r="1043023" spans="8:8" x14ac:dyDescent="0.35">
      <c r="H1043023" s="21"/>
    </row>
    <row r="1043024" spans="8:8" x14ac:dyDescent="0.35">
      <c r="H1043024" s="21"/>
    </row>
    <row r="1043025" spans="8:8" x14ac:dyDescent="0.35">
      <c r="H1043025" s="21"/>
    </row>
    <row r="1043026" spans="8:8" x14ac:dyDescent="0.35">
      <c r="H1043026" s="21"/>
    </row>
    <row r="1043027" spans="8:8" x14ac:dyDescent="0.35">
      <c r="H1043027" s="21"/>
    </row>
    <row r="1043028" spans="8:8" x14ac:dyDescent="0.35">
      <c r="H1043028" s="21"/>
    </row>
    <row r="1043029" spans="8:8" x14ac:dyDescent="0.35">
      <c r="H1043029" s="21"/>
    </row>
    <row r="1043030" spans="8:8" x14ac:dyDescent="0.35">
      <c r="H1043030" s="21"/>
    </row>
    <row r="1043031" spans="8:8" x14ac:dyDescent="0.35">
      <c r="H1043031" s="21"/>
    </row>
    <row r="1043032" spans="8:8" x14ac:dyDescent="0.35">
      <c r="H1043032" s="21"/>
    </row>
    <row r="1043033" spans="8:8" x14ac:dyDescent="0.35">
      <c r="H1043033" s="21"/>
    </row>
    <row r="1043034" spans="8:8" x14ac:dyDescent="0.35">
      <c r="H1043034" s="21"/>
    </row>
    <row r="1043035" spans="8:8" x14ac:dyDescent="0.35">
      <c r="H1043035" s="21"/>
    </row>
    <row r="1043036" spans="8:8" x14ac:dyDescent="0.35">
      <c r="H1043036" s="21"/>
    </row>
    <row r="1043037" spans="8:8" x14ac:dyDescent="0.35">
      <c r="H1043037" s="21"/>
    </row>
    <row r="1043038" spans="8:8" x14ac:dyDescent="0.35">
      <c r="H1043038" s="21"/>
    </row>
    <row r="1043039" spans="8:8" x14ac:dyDescent="0.35">
      <c r="H1043039" s="21"/>
    </row>
    <row r="1043040" spans="8:8" x14ac:dyDescent="0.35">
      <c r="H1043040" s="21"/>
    </row>
    <row r="1043041" spans="8:8" x14ac:dyDescent="0.35">
      <c r="H1043041" s="21"/>
    </row>
    <row r="1043042" spans="8:8" x14ac:dyDescent="0.35">
      <c r="H1043042" s="21"/>
    </row>
    <row r="1043043" spans="8:8" x14ac:dyDescent="0.35">
      <c r="H1043043" s="21"/>
    </row>
    <row r="1043044" spans="8:8" x14ac:dyDescent="0.35">
      <c r="H1043044" s="21"/>
    </row>
    <row r="1043045" spans="8:8" x14ac:dyDescent="0.35">
      <c r="H1043045" s="21"/>
    </row>
    <row r="1043046" spans="8:8" x14ac:dyDescent="0.35">
      <c r="H1043046" s="21"/>
    </row>
    <row r="1043047" spans="8:8" x14ac:dyDescent="0.35">
      <c r="H1043047" s="21"/>
    </row>
    <row r="1043048" spans="8:8" x14ac:dyDescent="0.35">
      <c r="H1043048" s="21"/>
    </row>
    <row r="1043049" spans="8:8" x14ac:dyDescent="0.35">
      <c r="H1043049" s="21"/>
    </row>
    <row r="1043050" spans="8:8" x14ac:dyDescent="0.35">
      <c r="H1043050" s="21"/>
    </row>
    <row r="1043051" spans="8:8" x14ac:dyDescent="0.35">
      <c r="H1043051" s="21"/>
    </row>
    <row r="1043052" spans="8:8" x14ac:dyDescent="0.35">
      <c r="H1043052" s="21"/>
    </row>
    <row r="1043053" spans="8:8" x14ac:dyDescent="0.35">
      <c r="H1043053" s="21"/>
    </row>
    <row r="1043054" spans="8:8" x14ac:dyDescent="0.35">
      <c r="H1043054" s="21"/>
    </row>
    <row r="1043055" spans="8:8" x14ac:dyDescent="0.35">
      <c r="H1043055" s="21"/>
    </row>
    <row r="1043056" spans="8:8" x14ac:dyDescent="0.35">
      <c r="H1043056" s="21"/>
    </row>
    <row r="1043057" spans="8:8" x14ac:dyDescent="0.35">
      <c r="H1043057" s="21"/>
    </row>
    <row r="1043058" spans="8:8" x14ac:dyDescent="0.35">
      <c r="H1043058" s="21"/>
    </row>
    <row r="1043059" spans="8:8" x14ac:dyDescent="0.35">
      <c r="H1043059" s="21"/>
    </row>
    <row r="1043060" spans="8:8" x14ac:dyDescent="0.35">
      <c r="H1043060" s="21"/>
    </row>
    <row r="1043061" spans="8:8" x14ac:dyDescent="0.35">
      <c r="H1043061" s="21"/>
    </row>
    <row r="1043062" spans="8:8" x14ac:dyDescent="0.35">
      <c r="H1043062" s="21"/>
    </row>
    <row r="1043063" spans="8:8" x14ac:dyDescent="0.35">
      <c r="H1043063" s="21"/>
    </row>
    <row r="1043064" spans="8:8" x14ac:dyDescent="0.35">
      <c r="H1043064" s="21"/>
    </row>
    <row r="1043065" spans="8:8" x14ac:dyDescent="0.35">
      <c r="H1043065" s="21"/>
    </row>
    <row r="1043066" spans="8:8" x14ac:dyDescent="0.35">
      <c r="H1043066" s="21"/>
    </row>
    <row r="1043067" spans="8:8" x14ac:dyDescent="0.35">
      <c r="H1043067" s="21"/>
    </row>
    <row r="1043068" spans="8:8" x14ac:dyDescent="0.35">
      <c r="H1043068" s="21"/>
    </row>
    <row r="1043069" spans="8:8" x14ac:dyDescent="0.35">
      <c r="H1043069" s="21"/>
    </row>
    <row r="1043070" spans="8:8" x14ac:dyDescent="0.35">
      <c r="H1043070" s="21"/>
    </row>
    <row r="1043071" spans="8:8" x14ac:dyDescent="0.35">
      <c r="H1043071" s="21"/>
    </row>
    <row r="1043072" spans="8:8" x14ac:dyDescent="0.35">
      <c r="H1043072" s="21"/>
    </row>
    <row r="1043073" spans="8:8" x14ac:dyDescent="0.35">
      <c r="H1043073" s="21"/>
    </row>
    <row r="1043074" spans="8:8" x14ac:dyDescent="0.35">
      <c r="H1043074" s="21"/>
    </row>
    <row r="1043075" spans="8:8" x14ac:dyDescent="0.35">
      <c r="H1043075" s="21"/>
    </row>
    <row r="1043076" spans="8:8" x14ac:dyDescent="0.35">
      <c r="H1043076" s="21"/>
    </row>
    <row r="1043077" spans="8:8" x14ac:dyDescent="0.35">
      <c r="H1043077" s="21"/>
    </row>
    <row r="1043078" spans="8:8" x14ac:dyDescent="0.35">
      <c r="H1043078" s="21"/>
    </row>
    <row r="1043079" spans="8:8" x14ac:dyDescent="0.35">
      <c r="H1043079" s="21"/>
    </row>
    <row r="1043080" spans="8:8" x14ac:dyDescent="0.35">
      <c r="H1043080" s="21"/>
    </row>
    <row r="1043081" spans="8:8" x14ac:dyDescent="0.35">
      <c r="H1043081" s="21"/>
    </row>
    <row r="1043082" spans="8:8" x14ac:dyDescent="0.35">
      <c r="H1043082" s="21"/>
    </row>
    <row r="1043083" spans="8:8" x14ac:dyDescent="0.35">
      <c r="H1043083" s="21"/>
    </row>
    <row r="1043084" spans="8:8" x14ac:dyDescent="0.35">
      <c r="H1043084" s="21"/>
    </row>
    <row r="1043085" spans="8:8" x14ac:dyDescent="0.35">
      <c r="H1043085" s="21"/>
    </row>
    <row r="1043086" spans="8:8" x14ac:dyDescent="0.35">
      <c r="H1043086" s="21"/>
    </row>
    <row r="1043087" spans="8:8" x14ac:dyDescent="0.35">
      <c r="H1043087" s="21"/>
    </row>
    <row r="1043088" spans="8:8" x14ac:dyDescent="0.35">
      <c r="H1043088" s="21"/>
    </row>
    <row r="1043089" spans="8:8" x14ac:dyDescent="0.35">
      <c r="H1043089" s="21"/>
    </row>
    <row r="1043090" spans="8:8" x14ac:dyDescent="0.35">
      <c r="H1043090" s="21"/>
    </row>
    <row r="1043091" spans="8:8" x14ac:dyDescent="0.35">
      <c r="H1043091" s="21"/>
    </row>
    <row r="1043092" spans="8:8" x14ac:dyDescent="0.35">
      <c r="H1043092" s="21"/>
    </row>
    <row r="1043093" spans="8:8" x14ac:dyDescent="0.35">
      <c r="H1043093" s="21"/>
    </row>
    <row r="1043094" spans="8:8" x14ac:dyDescent="0.35">
      <c r="H1043094" s="21"/>
    </row>
    <row r="1043095" spans="8:8" x14ac:dyDescent="0.35">
      <c r="H1043095" s="21"/>
    </row>
    <row r="1043096" spans="8:8" x14ac:dyDescent="0.35">
      <c r="H1043096" s="21"/>
    </row>
    <row r="1043097" spans="8:8" x14ac:dyDescent="0.35">
      <c r="H1043097" s="21"/>
    </row>
    <row r="1043098" spans="8:8" x14ac:dyDescent="0.35">
      <c r="H1043098" s="21"/>
    </row>
    <row r="1043099" spans="8:8" x14ac:dyDescent="0.35">
      <c r="H1043099" s="21"/>
    </row>
    <row r="1043100" spans="8:8" x14ac:dyDescent="0.35">
      <c r="H1043100" s="21"/>
    </row>
    <row r="1043101" spans="8:8" x14ac:dyDescent="0.35">
      <c r="H1043101" s="21"/>
    </row>
    <row r="1043102" spans="8:8" x14ac:dyDescent="0.35">
      <c r="H1043102" s="21"/>
    </row>
    <row r="1043103" spans="8:8" x14ac:dyDescent="0.35">
      <c r="H1043103" s="21"/>
    </row>
    <row r="1043104" spans="8:8" x14ac:dyDescent="0.35">
      <c r="H1043104" s="21"/>
    </row>
    <row r="1043105" spans="8:8" x14ac:dyDescent="0.35">
      <c r="H1043105" s="21"/>
    </row>
    <row r="1043106" spans="8:8" x14ac:dyDescent="0.35">
      <c r="H1043106" s="21"/>
    </row>
    <row r="1043107" spans="8:8" x14ac:dyDescent="0.35">
      <c r="H1043107" s="21"/>
    </row>
    <row r="1043108" spans="8:8" x14ac:dyDescent="0.35">
      <c r="H1043108" s="21"/>
    </row>
    <row r="1043109" spans="8:8" x14ac:dyDescent="0.35">
      <c r="H1043109" s="21"/>
    </row>
    <row r="1043110" spans="8:8" x14ac:dyDescent="0.35">
      <c r="H1043110" s="21"/>
    </row>
    <row r="1043111" spans="8:8" x14ac:dyDescent="0.35">
      <c r="H1043111" s="21"/>
    </row>
    <row r="1043112" spans="8:8" x14ac:dyDescent="0.35">
      <c r="H1043112" s="21"/>
    </row>
    <row r="1043113" spans="8:8" x14ac:dyDescent="0.35">
      <c r="H1043113" s="21"/>
    </row>
    <row r="1043114" spans="8:8" x14ac:dyDescent="0.35">
      <c r="H1043114" s="21"/>
    </row>
    <row r="1043115" spans="8:8" x14ac:dyDescent="0.35">
      <c r="H1043115" s="21"/>
    </row>
    <row r="1043116" spans="8:8" x14ac:dyDescent="0.35">
      <c r="H1043116" s="21"/>
    </row>
    <row r="1043117" spans="8:8" x14ac:dyDescent="0.35">
      <c r="H1043117" s="21"/>
    </row>
    <row r="1043118" spans="8:8" x14ac:dyDescent="0.35">
      <c r="H1043118" s="21"/>
    </row>
    <row r="1043119" spans="8:8" x14ac:dyDescent="0.35">
      <c r="H1043119" s="21"/>
    </row>
    <row r="1043120" spans="8:8" x14ac:dyDescent="0.35">
      <c r="H1043120" s="21"/>
    </row>
    <row r="1043121" spans="8:8" x14ac:dyDescent="0.35">
      <c r="H1043121" s="21"/>
    </row>
    <row r="1043122" spans="8:8" x14ac:dyDescent="0.35">
      <c r="H1043122" s="21"/>
    </row>
    <row r="1043123" spans="8:8" x14ac:dyDescent="0.35">
      <c r="H1043123" s="21"/>
    </row>
    <row r="1043124" spans="8:8" x14ac:dyDescent="0.35">
      <c r="H1043124" s="21"/>
    </row>
    <row r="1043125" spans="8:8" x14ac:dyDescent="0.35">
      <c r="H1043125" s="21"/>
    </row>
    <row r="1043126" spans="8:8" x14ac:dyDescent="0.35">
      <c r="H1043126" s="21"/>
    </row>
    <row r="1043127" spans="8:8" x14ac:dyDescent="0.35">
      <c r="H1043127" s="21"/>
    </row>
    <row r="1043128" spans="8:8" x14ac:dyDescent="0.35">
      <c r="H1043128" s="21"/>
    </row>
    <row r="1043129" spans="8:8" x14ac:dyDescent="0.35">
      <c r="H1043129" s="21"/>
    </row>
    <row r="1043130" spans="8:8" x14ac:dyDescent="0.35">
      <c r="H1043130" s="21"/>
    </row>
    <row r="1043131" spans="8:8" x14ac:dyDescent="0.35">
      <c r="H1043131" s="21"/>
    </row>
    <row r="1043132" spans="8:8" x14ac:dyDescent="0.35">
      <c r="H1043132" s="21"/>
    </row>
    <row r="1043133" spans="8:8" x14ac:dyDescent="0.35">
      <c r="H1043133" s="21"/>
    </row>
    <row r="1043134" spans="8:8" x14ac:dyDescent="0.35">
      <c r="H1043134" s="21"/>
    </row>
    <row r="1043135" spans="8:8" x14ac:dyDescent="0.35">
      <c r="H1043135" s="21"/>
    </row>
    <row r="1043136" spans="8:8" x14ac:dyDescent="0.35">
      <c r="H1043136" s="21"/>
    </row>
    <row r="1043137" spans="8:8" x14ac:dyDescent="0.35">
      <c r="H1043137" s="21"/>
    </row>
    <row r="1043138" spans="8:8" x14ac:dyDescent="0.35">
      <c r="H1043138" s="21"/>
    </row>
    <row r="1043139" spans="8:8" x14ac:dyDescent="0.35">
      <c r="H1043139" s="21"/>
    </row>
    <row r="1043140" spans="8:8" x14ac:dyDescent="0.35">
      <c r="H1043140" s="21"/>
    </row>
    <row r="1043141" spans="8:8" x14ac:dyDescent="0.35">
      <c r="H1043141" s="21"/>
    </row>
    <row r="1043142" spans="8:8" x14ac:dyDescent="0.35">
      <c r="H1043142" s="21"/>
    </row>
    <row r="1043143" spans="8:8" x14ac:dyDescent="0.35">
      <c r="H1043143" s="21"/>
    </row>
    <row r="1043144" spans="8:8" x14ac:dyDescent="0.35">
      <c r="H1043144" s="21"/>
    </row>
    <row r="1043145" spans="8:8" x14ac:dyDescent="0.35">
      <c r="H1043145" s="21"/>
    </row>
    <row r="1043146" spans="8:8" x14ac:dyDescent="0.35">
      <c r="H1043146" s="21"/>
    </row>
    <row r="1043147" spans="8:8" x14ac:dyDescent="0.35">
      <c r="H1043147" s="21"/>
    </row>
    <row r="1043148" spans="8:8" x14ac:dyDescent="0.35">
      <c r="H1043148" s="21"/>
    </row>
    <row r="1043149" spans="8:8" x14ac:dyDescent="0.35">
      <c r="H1043149" s="21"/>
    </row>
    <row r="1043150" spans="8:8" x14ac:dyDescent="0.35">
      <c r="H1043150" s="21"/>
    </row>
    <row r="1043151" spans="8:8" x14ac:dyDescent="0.35">
      <c r="H1043151" s="21"/>
    </row>
    <row r="1043152" spans="8:8" x14ac:dyDescent="0.35">
      <c r="H1043152" s="21"/>
    </row>
    <row r="1043153" spans="8:8" x14ac:dyDescent="0.35">
      <c r="H1043153" s="21"/>
    </row>
    <row r="1043154" spans="8:8" x14ac:dyDescent="0.35">
      <c r="H1043154" s="21"/>
    </row>
    <row r="1043155" spans="8:8" x14ac:dyDescent="0.35">
      <c r="H1043155" s="21"/>
    </row>
    <row r="1043156" spans="8:8" x14ac:dyDescent="0.35">
      <c r="H1043156" s="21"/>
    </row>
    <row r="1043157" spans="8:8" x14ac:dyDescent="0.35">
      <c r="H1043157" s="21"/>
    </row>
    <row r="1043158" spans="8:8" x14ac:dyDescent="0.35">
      <c r="H1043158" s="21"/>
    </row>
    <row r="1043159" spans="8:8" x14ac:dyDescent="0.35">
      <c r="H1043159" s="21"/>
    </row>
    <row r="1043160" spans="8:8" x14ac:dyDescent="0.35">
      <c r="H1043160" s="21"/>
    </row>
    <row r="1043161" spans="8:8" x14ac:dyDescent="0.35">
      <c r="H1043161" s="21"/>
    </row>
    <row r="1043162" spans="8:8" x14ac:dyDescent="0.35">
      <c r="H1043162" s="21"/>
    </row>
    <row r="1043163" spans="8:8" x14ac:dyDescent="0.35">
      <c r="H1043163" s="21"/>
    </row>
    <row r="1043164" spans="8:8" x14ac:dyDescent="0.35">
      <c r="H1043164" s="21"/>
    </row>
    <row r="1043165" spans="8:8" x14ac:dyDescent="0.35">
      <c r="H1043165" s="21"/>
    </row>
    <row r="1043166" spans="8:8" x14ac:dyDescent="0.35">
      <c r="H1043166" s="21"/>
    </row>
    <row r="1043167" spans="8:8" x14ac:dyDescent="0.35">
      <c r="H1043167" s="21"/>
    </row>
    <row r="1043168" spans="8:8" x14ac:dyDescent="0.35">
      <c r="H1043168" s="21"/>
    </row>
    <row r="1043169" spans="8:8" x14ac:dyDescent="0.35">
      <c r="H1043169" s="21"/>
    </row>
    <row r="1043170" spans="8:8" x14ac:dyDescent="0.35">
      <c r="H1043170" s="21"/>
    </row>
    <row r="1043171" spans="8:8" x14ac:dyDescent="0.35">
      <c r="H1043171" s="21"/>
    </row>
    <row r="1043172" spans="8:8" x14ac:dyDescent="0.35">
      <c r="H1043172" s="21"/>
    </row>
    <row r="1043173" spans="8:8" x14ac:dyDescent="0.35">
      <c r="H1043173" s="21"/>
    </row>
    <row r="1043174" spans="8:8" x14ac:dyDescent="0.35">
      <c r="H1043174" s="21"/>
    </row>
    <row r="1043175" spans="8:8" x14ac:dyDescent="0.35">
      <c r="H1043175" s="21"/>
    </row>
    <row r="1043176" spans="8:8" x14ac:dyDescent="0.35">
      <c r="H1043176" s="21"/>
    </row>
    <row r="1043177" spans="8:8" x14ac:dyDescent="0.35">
      <c r="H1043177" s="21"/>
    </row>
    <row r="1043178" spans="8:8" x14ac:dyDescent="0.35">
      <c r="H1043178" s="21"/>
    </row>
    <row r="1043179" spans="8:8" x14ac:dyDescent="0.35">
      <c r="H1043179" s="21"/>
    </row>
    <row r="1043180" spans="8:8" x14ac:dyDescent="0.35">
      <c r="H1043180" s="21"/>
    </row>
    <row r="1043181" spans="8:8" x14ac:dyDescent="0.35">
      <c r="H1043181" s="21"/>
    </row>
    <row r="1043182" spans="8:8" x14ac:dyDescent="0.35">
      <c r="H1043182" s="21"/>
    </row>
    <row r="1043183" spans="8:8" x14ac:dyDescent="0.35">
      <c r="H1043183" s="21"/>
    </row>
    <row r="1043184" spans="8:8" x14ac:dyDescent="0.35">
      <c r="H1043184" s="21"/>
    </row>
    <row r="1043185" spans="8:8" x14ac:dyDescent="0.35">
      <c r="H1043185" s="21"/>
    </row>
    <row r="1043186" spans="8:8" x14ac:dyDescent="0.35">
      <c r="H1043186" s="21"/>
    </row>
    <row r="1043187" spans="8:8" x14ac:dyDescent="0.35">
      <c r="H1043187" s="21"/>
    </row>
    <row r="1043188" spans="8:8" x14ac:dyDescent="0.35">
      <c r="H1043188" s="21"/>
    </row>
    <row r="1043189" spans="8:8" x14ac:dyDescent="0.35">
      <c r="H1043189" s="21"/>
    </row>
    <row r="1043190" spans="8:8" x14ac:dyDescent="0.35">
      <c r="H1043190" s="21"/>
    </row>
    <row r="1043191" spans="8:8" x14ac:dyDescent="0.35">
      <c r="H1043191" s="21"/>
    </row>
    <row r="1043192" spans="8:8" x14ac:dyDescent="0.35">
      <c r="H1043192" s="21"/>
    </row>
    <row r="1043193" spans="8:8" x14ac:dyDescent="0.35">
      <c r="H1043193" s="21"/>
    </row>
    <row r="1043194" spans="8:8" x14ac:dyDescent="0.35">
      <c r="H1043194" s="21"/>
    </row>
    <row r="1043195" spans="8:8" x14ac:dyDescent="0.35">
      <c r="H1043195" s="21"/>
    </row>
    <row r="1043196" spans="8:8" x14ac:dyDescent="0.35">
      <c r="H1043196" s="21"/>
    </row>
    <row r="1043197" spans="8:8" x14ac:dyDescent="0.35">
      <c r="H1043197" s="21"/>
    </row>
    <row r="1043198" spans="8:8" x14ac:dyDescent="0.35">
      <c r="H1043198" s="21"/>
    </row>
    <row r="1043199" spans="8:8" x14ac:dyDescent="0.35">
      <c r="H1043199" s="21"/>
    </row>
    <row r="1043200" spans="8:8" x14ac:dyDescent="0.35">
      <c r="H1043200" s="21"/>
    </row>
    <row r="1043201" spans="8:8" x14ac:dyDescent="0.35">
      <c r="H1043201" s="21"/>
    </row>
    <row r="1043202" spans="8:8" x14ac:dyDescent="0.35">
      <c r="H1043202" s="21"/>
    </row>
    <row r="1043203" spans="8:8" x14ac:dyDescent="0.35">
      <c r="H1043203" s="21"/>
    </row>
    <row r="1043204" spans="8:8" x14ac:dyDescent="0.35">
      <c r="H1043204" s="21"/>
    </row>
    <row r="1043205" spans="8:8" x14ac:dyDescent="0.35">
      <c r="H1043205" s="21"/>
    </row>
    <row r="1043206" spans="8:8" x14ac:dyDescent="0.35">
      <c r="H1043206" s="21"/>
    </row>
    <row r="1043207" spans="8:8" x14ac:dyDescent="0.35">
      <c r="H1043207" s="21"/>
    </row>
    <row r="1043208" spans="8:8" x14ac:dyDescent="0.35">
      <c r="H1043208" s="21"/>
    </row>
    <row r="1043209" spans="8:8" x14ac:dyDescent="0.35">
      <c r="H1043209" s="21"/>
    </row>
    <row r="1043210" spans="8:8" x14ac:dyDescent="0.35">
      <c r="H1043210" s="21"/>
    </row>
    <row r="1043211" spans="8:8" x14ac:dyDescent="0.35">
      <c r="H1043211" s="21"/>
    </row>
    <row r="1043212" spans="8:8" x14ac:dyDescent="0.35">
      <c r="H1043212" s="21"/>
    </row>
    <row r="1043213" spans="8:8" x14ac:dyDescent="0.35">
      <c r="H1043213" s="21"/>
    </row>
    <row r="1043214" spans="8:8" x14ac:dyDescent="0.35">
      <c r="H1043214" s="21"/>
    </row>
    <row r="1043215" spans="8:8" x14ac:dyDescent="0.35">
      <c r="H1043215" s="21"/>
    </row>
    <row r="1043216" spans="8:8" x14ac:dyDescent="0.35">
      <c r="H1043216" s="21"/>
    </row>
    <row r="1043217" spans="8:8" x14ac:dyDescent="0.35">
      <c r="H1043217" s="21"/>
    </row>
    <row r="1043218" spans="8:8" x14ac:dyDescent="0.35">
      <c r="H1043218" s="21"/>
    </row>
    <row r="1043219" spans="8:8" x14ac:dyDescent="0.35">
      <c r="H1043219" s="21"/>
    </row>
    <row r="1043220" spans="8:8" x14ac:dyDescent="0.35">
      <c r="H1043220" s="21"/>
    </row>
    <row r="1043221" spans="8:8" x14ac:dyDescent="0.35">
      <c r="H1043221" s="21"/>
    </row>
    <row r="1043222" spans="8:8" x14ac:dyDescent="0.35">
      <c r="H1043222" s="21"/>
    </row>
    <row r="1043223" spans="8:8" x14ac:dyDescent="0.35">
      <c r="H1043223" s="21"/>
    </row>
    <row r="1043224" spans="8:8" x14ac:dyDescent="0.35">
      <c r="H1043224" s="21"/>
    </row>
    <row r="1043225" spans="8:8" x14ac:dyDescent="0.35">
      <c r="H1043225" s="21"/>
    </row>
    <row r="1043226" spans="8:8" x14ac:dyDescent="0.35">
      <c r="H1043226" s="21"/>
    </row>
    <row r="1043227" spans="8:8" x14ac:dyDescent="0.35">
      <c r="H1043227" s="21"/>
    </row>
    <row r="1043228" spans="8:8" x14ac:dyDescent="0.35">
      <c r="H1043228" s="21"/>
    </row>
    <row r="1043229" spans="8:8" x14ac:dyDescent="0.35">
      <c r="H1043229" s="21"/>
    </row>
    <row r="1043230" spans="8:8" x14ac:dyDescent="0.35">
      <c r="H1043230" s="21"/>
    </row>
    <row r="1043231" spans="8:8" x14ac:dyDescent="0.35">
      <c r="H1043231" s="21"/>
    </row>
    <row r="1043232" spans="8:8" x14ac:dyDescent="0.35">
      <c r="H1043232" s="21"/>
    </row>
    <row r="1043233" spans="8:8" x14ac:dyDescent="0.35">
      <c r="H1043233" s="21"/>
    </row>
    <row r="1043234" spans="8:8" x14ac:dyDescent="0.35">
      <c r="H1043234" s="21"/>
    </row>
    <row r="1043235" spans="8:8" x14ac:dyDescent="0.35">
      <c r="H1043235" s="21"/>
    </row>
    <row r="1043236" spans="8:8" x14ac:dyDescent="0.35">
      <c r="H1043236" s="21"/>
    </row>
    <row r="1043237" spans="8:8" x14ac:dyDescent="0.35">
      <c r="H1043237" s="21"/>
    </row>
    <row r="1043238" spans="8:8" x14ac:dyDescent="0.35">
      <c r="H1043238" s="21"/>
    </row>
    <row r="1043239" spans="8:8" x14ac:dyDescent="0.35">
      <c r="H1043239" s="21"/>
    </row>
    <row r="1043240" spans="8:8" x14ac:dyDescent="0.35">
      <c r="H1043240" s="21"/>
    </row>
    <row r="1043241" spans="8:8" x14ac:dyDescent="0.35">
      <c r="H1043241" s="21"/>
    </row>
    <row r="1043242" spans="8:8" x14ac:dyDescent="0.35">
      <c r="H1043242" s="21"/>
    </row>
    <row r="1043243" spans="8:8" x14ac:dyDescent="0.35">
      <c r="H1043243" s="21"/>
    </row>
    <row r="1043244" spans="8:8" x14ac:dyDescent="0.35">
      <c r="H1043244" s="21"/>
    </row>
    <row r="1043245" spans="8:8" x14ac:dyDescent="0.35">
      <c r="H1043245" s="21"/>
    </row>
    <row r="1043246" spans="8:8" x14ac:dyDescent="0.35">
      <c r="H1043246" s="21"/>
    </row>
    <row r="1043247" spans="8:8" x14ac:dyDescent="0.35">
      <c r="H1043247" s="21"/>
    </row>
    <row r="1043248" spans="8:8" x14ac:dyDescent="0.35">
      <c r="H1043248" s="21"/>
    </row>
    <row r="1043249" spans="8:8" x14ac:dyDescent="0.35">
      <c r="H1043249" s="21"/>
    </row>
    <row r="1043250" spans="8:8" x14ac:dyDescent="0.35">
      <c r="H1043250" s="21"/>
    </row>
    <row r="1043251" spans="8:8" x14ac:dyDescent="0.35">
      <c r="H1043251" s="21"/>
    </row>
    <row r="1043252" spans="8:8" x14ac:dyDescent="0.35">
      <c r="H1043252" s="21"/>
    </row>
    <row r="1043253" spans="8:8" x14ac:dyDescent="0.35">
      <c r="H1043253" s="21"/>
    </row>
    <row r="1043254" spans="8:8" x14ac:dyDescent="0.35">
      <c r="H1043254" s="21"/>
    </row>
    <row r="1043255" spans="8:8" x14ac:dyDescent="0.35">
      <c r="H1043255" s="21"/>
    </row>
    <row r="1043256" spans="8:8" x14ac:dyDescent="0.35">
      <c r="H1043256" s="21"/>
    </row>
    <row r="1043257" spans="8:8" x14ac:dyDescent="0.35">
      <c r="H1043257" s="21"/>
    </row>
    <row r="1043258" spans="8:8" x14ac:dyDescent="0.35">
      <c r="H1043258" s="21"/>
    </row>
    <row r="1043259" spans="8:8" x14ac:dyDescent="0.35">
      <c r="H1043259" s="21"/>
    </row>
    <row r="1043260" spans="8:8" x14ac:dyDescent="0.35">
      <c r="H1043260" s="21"/>
    </row>
    <row r="1043261" spans="8:8" x14ac:dyDescent="0.35">
      <c r="H1043261" s="21"/>
    </row>
    <row r="1043262" spans="8:8" x14ac:dyDescent="0.35">
      <c r="H1043262" s="21"/>
    </row>
    <row r="1043263" spans="8:8" x14ac:dyDescent="0.35">
      <c r="H1043263" s="21"/>
    </row>
    <row r="1043264" spans="8:8" x14ac:dyDescent="0.35">
      <c r="H1043264" s="21"/>
    </row>
    <row r="1043265" spans="8:8" x14ac:dyDescent="0.35">
      <c r="H1043265" s="21"/>
    </row>
    <row r="1043266" spans="8:8" x14ac:dyDescent="0.35">
      <c r="H1043266" s="21"/>
    </row>
    <row r="1043267" spans="8:8" x14ac:dyDescent="0.35">
      <c r="H1043267" s="21"/>
    </row>
    <row r="1043268" spans="8:8" x14ac:dyDescent="0.35">
      <c r="H1043268" s="21"/>
    </row>
    <row r="1043269" spans="8:8" x14ac:dyDescent="0.35">
      <c r="H1043269" s="21"/>
    </row>
    <row r="1043270" spans="8:8" x14ac:dyDescent="0.35">
      <c r="H1043270" s="21"/>
    </row>
    <row r="1043271" spans="8:8" x14ac:dyDescent="0.35">
      <c r="H1043271" s="21"/>
    </row>
    <row r="1043272" spans="8:8" x14ac:dyDescent="0.35">
      <c r="H1043272" s="21"/>
    </row>
    <row r="1043273" spans="8:8" x14ac:dyDescent="0.35">
      <c r="H1043273" s="21"/>
    </row>
    <row r="1043274" spans="8:8" x14ac:dyDescent="0.35">
      <c r="H1043274" s="21"/>
    </row>
    <row r="1043275" spans="8:8" x14ac:dyDescent="0.35">
      <c r="H1043275" s="21"/>
    </row>
    <row r="1043276" spans="8:8" x14ac:dyDescent="0.35">
      <c r="H1043276" s="21"/>
    </row>
    <row r="1043277" spans="8:8" x14ac:dyDescent="0.35">
      <c r="H1043277" s="21"/>
    </row>
    <row r="1043278" spans="8:8" x14ac:dyDescent="0.35">
      <c r="H1043278" s="21"/>
    </row>
    <row r="1043279" spans="8:8" x14ac:dyDescent="0.35">
      <c r="H1043279" s="21"/>
    </row>
    <row r="1043280" spans="8:8" x14ac:dyDescent="0.35">
      <c r="H1043280" s="21"/>
    </row>
    <row r="1043281" spans="8:8" x14ac:dyDescent="0.35">
      <c r="H1043281" s="21"/>
    </row>
    <row r="1043282" spans="8:8" x14ac:dyDescent="0.35">
      <c r="H1043282" s="21"/>
    </row>
    <row r="1043283" spans="8:8" x14ac:dyDescent="0.35">
      <c r="H1043283" s="21"/>
    </row>
    <row r="1043284" spans="8:8" x14ac:dyDescent="0.35">
      <c r="H1043284" s="21"/>
    </row>
    <row r="1043285" spans="8:8" x14ac:dyDescent="0.35">
      <c r="H1043285" s="21"/>
    </row>
    <row r="1043286" spans="8:8" x14ac:dyDescent="0.35">
      <c r="H1043286" s="21"/>
    </row>
    <row r="1043287" spans="8:8" x14ac:dyDescent="0.35">
      <c r="H1043287" s="21"/>
    </row>
    <row r="1043288" spans="8:8" x14ac:dyDescent="0.35">
      <c r="H1043288" s="21"/>
    </row>
    <row r="1043289" spans="8:8" x14ac:dyDescent="0.35">
      <c r="H1043289" s="21"/>
    </row>
    <row r="1043290" spans="8:8" x14ac:dyDescent="0.35">
      <c r="H1043290" s="21"/>
    </row>
    <row r="1043291" spans="8:8" x14ac:dyDescent="0.35">
      <c r="H1043291" s="21"/>
    </row>
    <row r="1043292" spans="8:8" x14ac:dyDescent="0.35">
      <c r="H1043292" s="21"/>
    </row>
    <row r="1043293" spans="8:8" x14ac:dyDescent="0.35">
      <c r="H1043293" s="21"/>
    </row>
    <row r="1043294" spans="8:8" x14ac:dyDescent="0.35">
      <c r="H1043294" s="21"/>
    </row>
    <row r="1043295" spans="8:8" x14ac:dyDescent="0.35">
      <c r="H1043295" s="21"/>
    </row>
    <row r="1043296" spans="8:8" x14ac:dyDescent="0.35">
      <c r="H1043296" s="21"/>
    </row>
    <row r="1043297" spans="8:8" x14ac:dyDescent="0.35">
      <c r="H1043297" s="21"/>
    </row>
    <row r="1043298" spans="8:8" x14ac:dyDescent="0.35">
      <c r="H1043298" s="21"/>
    </row>
    <row r="1043299" spans="8:8" x14ac:dyDescent="0.35">
      <c r="H1043299" s="21"/>
    </row>
    <row r="1043300" spans="8:8" x14ac:dyDescent="0.35">
      <c r="H1043300" s="21"/>
    </row>
    <row r="1043301" spans="8:8" x14ac:dyDescent="0.35">
      <c r="H1043301" s="21"/>
    </row>
    <row r="1043302" spans="8:8" x14ac:dyDescent="0.35">
      <c r="H1043302" s="21"/>
    </row>
    <row r="1043303" spans="8:8" x14ac:dyDescent="0.35">
      <c r="H1043303" s="21"/>
    </row>
    <row r="1043304" spans="8:8" x14ac:dyDescent="0.35">
      <c r="H1043304" s="21"/>
    </row>
    <row r="1043305" spans="8:8" x14ac:dyDescent="0.35">
      <c r="H1043305" s="21"/>
    </row>
    <row r="1043306" spans="8:8" x14ac:dyDescent="0.35">
      <c r="H1043306" s="21"/>
    </row>
    <row r="1043307" spans="8:8" x14ac:dyDescent="0.35">
      <c r="H1043307" s="21"/>
    </row>
    <row r="1043308" spans="8:8" x14ac:dyDescent="0.35">
      <c r="H1043308" s="21"/>
    </row>
    <row r="1043309" spans="8:8" x14ac:dyDescent="0.35">
      <c r="H1043309" s="21"/>
    </row>
    <row r="1043310" spans="8:8" x14ac:dyDescent="0.35">
      <c r="H1043310" s="21"/>
    </row>
    <row r="1043311" spans="8:8" x14ac:dyDescent="0.35">
      <c r="H1043311" s="21"/>
    </row>
    <row r="1043312" spans="8:8" x14ac:dyDescent="0.35">
      <c r="H1043312" s="21"/>
    </row>
    <row r="1043313" spans="8:8" x14ac:dyDescent="0.35">
      <c r="H1043313" s="21"/>
    </row>
    <row r="1043314" spans="8:8" x14ac:dyDescent="0.35">
      <c r="H1043314" s="21"/>
    </row>
    <row r="1043315" spans="8:8" x14ac:dyDescent="0.35">
      <c r="H1043315" s="21"/>
    </row>
    <row r="1043316" spans="8:8" x14ac:dyDescent="0.35">
      <c r="H1043316" s="21"/>
    </row>
    <row r="1043317" spans="8:8" x14ac:dyDescent="0.35">
      <c r="H1043317" s="21"/>
    </row>
    <row r="1043318" spans="8:8" x14ac:dyDescent="0.35">
      <c r="H1043318" s="21"/>
    </row>
    <row r="1043319" spans="8:8" x14ac:dyDescent="0.35">
      <c r="H1043319" s="21"/>
    </row>
    <row r="1043320" spans="8:8" x14ac:dyDescent="0.35">
      <c r="H1043320" s="21"/>
    </row>
    <row r="1043321" spans="8:8" x14ac:dyDescent="0.35">
      <c r="H1043321" s="21"/>
    </row>
    <row r="1043322" spans="8:8" x14ac:dyDescent="0.35">
      <c r="H1043322" s="21"/>
    </row>
    <row r="1043323" spans="8:8" x14ac:dyDescent="0.35">
      <c r="H1043323" s="21"/>
    </row>
    <row r="1043324" spans="8:8" x14ac:dyDescent="0.35">
      <c r="H1043324" s="21"/>
    </row>
    <row r="1043325" spans="8:8" x14ac:dyDescent="0.35">
      <c r="H1043325" s="21"/>
    </row>
    <row r="1043326" spans="8:8" x14ac:dyDescent="0.35">
      <c r="H1043326" s="21"/>
    </row>
    <row r="1043327" spans="8:8" x14ac:dyDescent="0.35">
      <c r="H1043327" s="21"/>
    </row>
    <row r="1043328" spans="8:8" x14ac:dyDescent="0.35">
      <c r="H1043328" s="21"/>
    </row>
    <row r="1043329" spans="8:8" x14ac:dyDescent="0.35">
      <c r="H1043329" s="21"/>
    </row>
    <row r="1043330" spans="8:8" x14ac:dyDescent="0.35">
      <c r="H1043330" s="21"/>
    </row>
    <row r="1043331" spans="8:8" x14ac:dyDescent="0.35">
      <c r="H1043331" s="21"/>
    </row>
    <row r="1043332" spans="8:8" x14ac:dyDescent="0.35">
      <c r="H1043332" s="21"/>
    </row>
    <row r="1043333" spans="8:8" x14ac:dyDescent="0.35">
      <c r="H1043333" s="21"/>
    </row>
    <row r="1043334" spans="8:8" x14ac:dyDescent="0.35">
      <c r="H1043334" s="21"/>
    </row>
    <row r="1043335" spans="8:8" x14ac:dyDescent="0.35">
      <c r="H1043335" s="21"/>
    </row>
    <row r="1043336" spans="8:8" x14ac:dyDescent="0.35">
      <c r="H1043336" s="21"/>
    </row>
    <row r="1043337" spans="8:8" x14ac:dyDescent="0.35">
      <c r="H1043337" s="21"/>
    </row>
    <row r="1043338" spans="8:8" x14ac:dyDescent="0.35">
      <c r="H1043338" s="21"/>
    </row>
    <row r="1043339" spans="8:8" x14ac:dyDescent="0.35">
      <c r="H1043339" s="21"/>
    </row>
    <row r="1043340" spans="8:8" x14ac:dyDescent="0.35">
      <c r="H1043340" s="21"/>
    </row>
    <row r="1043341" spans="8:8" x14ac:dyDescent="0.35">
      <c r="H1043341" s="21"/>
    </row>
    <row r="1043342" spans="8:8" x14ac:dyDescent="0.35">
      <c r="H1043342" s="21"/>
    </row>
    <row r="1043343" spans="8:8" x14ac:dyDescent="0.35">
      <c r="H1043343" s="21"/>
    </row>
    <row r="1043344" spans="8:8" x14ac:dyDescent="0.35">
      <c r="H1043344" s="21"/>
    </row>
    <row r="1043345" spans="8:8" x14ac:dyDescent="0.35">
      <c r="H1043345" s="21"/>
    </row>
    <row r="1043346" spans="8:8" x14ac:dyDescent="0.35">
      <c r="H1043346" s="21"/>
    </row>
    <row r="1043347" spans="8:8" x14ac:dyDescent="0.35">
      <c r="H1043347" s="21"/>
    </row>
    <row r="1043348" spans="8:8" x14ac:dyDescent="0.35">
      <c r="H1043348" s="21"/>
    </row>
    <row r="1043349" spans="8:8" x14ac:dyDescent="0.35">
      <c r="H1043349" s="21"/>
    </row>
    <row r="1043350" spans="8:8" x14ac:dyDescent="0.35">
      <c r="H1043350" s="21"/>
    </row>
    <row r="1043351" spans="8:8" x14ac:dyDescent="0.35">
      <c r="H1043351" s="21"/>
    </row>
    <row r="1043352" spans="8:8" x14ac:dyDescent="0.35">
      <c r="H1043352" s="21"/>
    </row>
    <row r="1043353" spans="8:8" x14ac:dyDescent="0.35">
      <c r="H1043353" s="21"/>
    </row>
    <row r="1043354" spans="8:8" x14ac:dyDescent="0.35">
      <c r="H1043354" s="21"/>
    </row>
    <row r="1043355" spans="8:8" x14ac:dyDescent="0.35">
      <c r="H1043355" s="21"/>
    </row>
    <row r="1043356" spans="8:8" x14ac:dyDescent="0.35">
      <c r="H1043356" s="21"/>
    </row>
    <row r="1043357" spans="8:8" x14ac:dyDescent="0.35">
      <c r="H1043357" s="21"/>
    </row>
    <row r="1043358" spans="8:8" x14ac:dyDescent="0.35">
      <c r="H1043358" s="21"/>
    </row>
    <row r="1043359" spans="8:8" x14ac:dyDescent="0.35">
      <c r="H1043359" s="21"/>
    </row>
    <row r="1043360" spans="8:8" x14ac:dyDescent="0.35">
      <c r="H1043360" s="21"/>
    </row>
    <row r="1043361" spans="8:8" x14ac:dyDescent="0.35">
      <c r="H1043361" s="21"/>
    </row>
    <row r="1043362" spans="8:8" x14ac:dyDescent="0.35">
      <c r="H1043362" s="21"/>
    </row>
    <row r="1043363" spans="8:8" x14ac:dyDescent="0.35">
      <c r="H1043363" s="21"/>
    </row>
    <row r="1043364" spans="8:8" x14ac:dyDescent="0.35">
      <c r="H1043364" s="21"/>
    </row>
    <row r="1043365" spans="8:8" x14ac:dyDescent="0.35">
      <c r="H1043365" s="21"/>
    </row>
    <row r="1043366" spans="8:8" x14ac:dyDescent="0.35">
      <c r="H1043366" s="21"/>
    </row>
    <row r="1043367" spans="8:8" x14ac:dyDescent="0.35">
      <c r="H1043367" s="21"/>
    </row>
    <row r="1043368" spans="8:8" x14ac:dyDescent="0.35">
      <c r="H1043368" s="21"/>
    </row>
    <row r="1043369" spans="8:8" x14ac:dyDescent="0.35">
      <c r="H1043369" s="21"/>
    </row>
    <row r="1043370" spans="8:8" x14ac:dyDescent="0.35">
      <c r="H1043370" s="21"/>
    </row>
    <row r="1043371" spans="8:8" x14ac:dyDescent="0.35">
      <c r="H1043371" s="21"/>
    </row>
    <row r="1043372" spans="8:8" x14ac:dyDescent="0.35">
      <c r="H1043372" s="21"/>
    </row>
    <row r="1043373" spans="8:8" x14ac:dyDescent="0.35">
      <c r="H1043373" s="21"/>
    </row>
    <row r="1043374" spans="8:8" x14ac:dyDescent="0.35">
      <c r="H1043374" s="21"/>
    </row>
    <row r="1043375" spans="8:8" x14ac:dyDescent="0.35">
      <c r="H1043375" s="21"/>
    </row>
    <row r="1043376" spans="8:8" x14ac:dyDescent="0.35">
      <c r="H1043376" s="21"/>
    </row>
    <row r="1043377" spans="8:8" x14ac:dyDescent="0.35">
      <c r="H1043377" s="21"/>
    </row>
    <row r="1043378" spans="8:8" x14ac:dyDescent="0.35">
      <c r="H1043378" s="21"/>
    </row>
    <row r="1043379" spans="8:8" x14ac:dyDescent="0.35">
      <c r="H1043379" s="21"/>
    </row>
    <row r="1043380" spans="8:8" x14ac:dyDescent="0.35">
      <c r="H1043380" s="21"/>
    </row>
    <row r="1043381" spans="8:8" x14ac:dyDescent="0.35">
      <c r="H1043381" s="21"/>
    </row>
    <row r="1043382" spans="8:8" x14ac:dyDescent="0.35">
      <c r="H1043382" s="21"/>
    </row>
    <row r="1043383" spans="8:8" x14ac:dyDescent="0.35">
      <c r="H1043383" s="21"/>
    </row>
    <row r="1043384" spans="8:8" x14ac:dyDescent="0.35">
      <c r="H1043384" s="21"/>
    </row>
    <row r="1043385" spans="8:8" x14ac:dyDescent="0.35">
      <c r="H1043385" s="21"/>
    </row>
    <row r="1043386" spans="8:8" x14ac:dyDescent="0.35">
      <c r="H1043386" s="21"/>
    </row>
    <row r="1043387" spans="8:8" x14ac:dyDescent="0.35">
      <c r="H1043387" s="21"/>
    </row>
    <row r="1043388" spans="8:8" x14ac:dyDescent="0.35">
      <c r="H1043388" s="21"/>
    </row>
    <row r="1043389" spans="8:8" x14ac:dyDescent="0.35">
      <c r="H1043389" s="21"/>
    </row>
    <row r="1043390" spans="8:8" x14ac:dyDescent="0.35">
      <c r="H1043390" s="21"/>
    </row>
    <row r="1043391" spans="8:8" x14ac:dyDescent="0.35">
      <c r="H1043391" s="21"/>
    </row>
    <row r="1043392" spans="8:8" x14ac:dyDescent="0.35">
      <c r="H1043392" s="21"/>
    </row>
    <row r="1043393" spans="8:8" x14ac:dyDescent="0.35">
      <c r="H1043393" s="21"/>
    </row>
    <row r="1043394" spans="8:8" x14ac:dyDescent="0.35">
      <c r="H1043394" s="21"/>
    </row>
    <row r="1043395" spans="8:8" x14ac:dyDescent="0.35">
      <c r="H1043395" s="21"/>
    </row>
    <row r="1043396" spans="8:8" x14ac:dyDescent="0.35">
      <c r="H1043396" s="21"/>
    </row>
    <row r="1043397" spans="8:8" x14ac:dyDescent="0.35">
      <c r="H1043397" s="21"/>
    </row>
    <row r="1043398" spans="8:8" x14ac:dyDescent="0.35">
      <c r="H1043398" s="21"/>
    </row>
    <row r="1043399" spans="8:8" x14ac:dyDescent="0.35">
      <c r="H1043399" s="21"/>
    </row>
    <row r="1043400" spans="8:8" x14ac:dyDescent="0.35">
      <c r="H1043400" s="21"/>
    </row>
    <row r="1043401" spans="8:8" x14ac:dyDescent="0.35">
      <c r="H1043401" s="21"/>
    </row>
    <row r="1043402" spans="8:8" x14ac:dyDescent="0.35">
      <c r="H1043402" s="21"/>
    </row>
    <row r="1043403" spans="8:8" x14ac:dyDescent="0.35">
      <c r="H1043403" s="21"/>
    </row>
    <row r="1043404" spans="8:8" x14ac:dyDescent="0.35">
      <c r="H1043404" s="21"/>
    </row>
    <row r="1043405" spans="8:8" x14ac:dyDescent="0.35">
      <c r="H1043405" s="21"/>
    </row>
    <row r="1043406" spans="8:8" x14ac:dyDescent="0.35">
      <c r="H1043406" s="21"/>
    </row>
    <row r="1043407" spans="8:8" x14ac:dyDescent="0.35">
      <c r="H1043407" s="21"/>
    </row>
    <row r="1043408" spans="8:8" x14ac:dyDescent="0.35">
      <c r="H1043408" s="21"/>
    </row>
    <row r="1043409" spans="8:8" x14ac:dyDescent="0.35">
      <c r="H1043409" s="21"/>
    </row>
    <row r="1043410" spans="8:8" x14ac:dyDescent="0.35">
      <c r="H1043410" s="21"/>
    </row>
    <row r="1043411" spans="8:8" x14ac:dyDescent="0.35">
      <c r="H1043411" s="21"/>
    </row>
    <row r="1043412" spans="8:8" x14ac:dyDescent="0.35">
      <c r="H1043412" s="21"/>
    </row>
    <row r="1043413" spans="8:8" x14ac:dyDescent="0.35">
      <c r="H1043413" s="21"/>
    </row>
    <row r="1043414" spans="8:8" x14ac:dyDescent="0.35">
      <c r="H1043414" s="21"/>
    </row>
    <row r="1043415" spans="8:8" x14ac:dyDescent="0.35">
      <c r="H1043415" s="21"/>
    </row>
    <row r="1043416" spans="8:8" x14ac:dyDescent="0.35">
      <c r="H1043416" s="21"/>
    </row>
    <row r="1043417" spans="8:8" x14ac:dyDescent="0.35">
      <c r="H1043417" s="21"/>
    </row>
    <row r="1043418" spans="8:8" x14ac:dyDescent="0.35">
      <c r="H1043418" s="21"/>
    </row>
    <row r="1043419" spans="8:8" x14ac:dyDescent="0.35">
      <c r="H1043419" s="21"/>
    </row>
    <row r="1043420" spans="8:8" x14ac:dyDescent="0.35">
      <c r="H1043420" s="21"/>
    </row>
    <row r="1043421" spans="8:8" x14ac:dyDescent="0.35">
      <c r="H1043421" s="21"/>
    </row>
    <row r="1043422" spans="8:8" x14ac:dyDescent="0.35">
      <c r="H1043422" s="21"/>
    </row>
    <row r="1043423" spans="8:8" x14ac:dyDescent="0.35">
      <c r="H1043423" s="21"/>
    </row>
    <row r="1043424" spans="8:8" x14ac:dyDescent="0.35">
      <c r="H1043424" s="21"/>
    </row>
    <row r="1043425" spans="8:8" x14ac:dyDescent="0.35">
      <c r="H1043425" s="21"/>
    </row>
    <row r="1043426" spans="8:8" x14ac:dyDescent="0.35">
      <c r="H1043426" s="21"/>
    </row>
    <row r="1043427" spans="8:8" x14ac:dyDescent="0.35">
      <c r="H1043427" s="21"/>
    </row>
    <row r="1043428" spans="8:8" x14ac:dyDescent="0.35">
      <c r="H1043428" s="21"/>
    </row>
    <row r="1043429" spans="8:8" x14ac:dyDescent="0.35">
      <c r="H1043429" s="21"/>
    </row>
    <row r="1043430" spans="8:8" x14ac:dyDescent="0.35">
      <c r="H1043430" s="21"/>
    </row>
    <row r="1043431" spans="8:8" x14ac:dyDescent="0.35">
      <c r="H1043431" s="21"/>
    </row>
    <row r="1043432" spans="8:8" x14ac:dyDescent="0.35">
      <c r="H1043432" s="21"/>
    </row>
    <row r="1043433" spans="8:8" x14ac:dyDescent="0.35">
      <c r="H1043433" s="21"/>
    </row>
    <row r="1043434" spans="8:8" x14ac:dyDescent="0.35">
      <c r="H1043434" s="21"/>
    </row>
    <row r="1043435" spans="8:8" x14ac:dyDescent="0.35">
      <c r="H1043435" s="21"/>
    </row>
    <row r="1043436" spans="8:8" x14ac:dyDescent="0.35">
      <c r="H1043436" s="21"/>
    </row>
    <row r="1043437" spans="8:8" x14ac:dyDescent="0.35">
      <c r="H1043437" s="21"/>
    </row>
    <row r="1043438" spans="8:8" x14ac:dyDescent="0.35">
      <c r="H1043438" s="21"/>
    </row>
    <row r="1043439" spans="8:8" x14ac:dyDescent="0.35">
      <c r="H1043439" s="21"/>
    </row>
    <row r="1043440" spans="8:8" x14ac:dyDescent="0.35">
      <c r="H1043440" s="21"/>
    </row>
    <row r="1043441" spans="8:8" x14ac:dyDescent="0.35">
      <c r="H1043441" s="21"/>
    </row>
    <row r="1043442" spans="8:8" x14ac:dyDescent="0.35">
      <c r="H1043442" s="21"/>
    </row>
    <row r="1043443" spans="8:8" x14ac:dyDescent="0.35">
      <c r="H1043443" s="21"/>
    </row>
    <row r="1043444" spans="8:8" x14ac:dyDescent="0.35">
      <c r="H1043444" s="21"/>
    </row>
    <row r="1043445" spans="8:8" x14ac:dyDescent="0.35">
      <c r="H1043445" s="21"/>
    </row>
    <row r="1043446" spans="8:8" x14ac:dyDescent="0.35">
      <c r="H1043446" s="21"/>
    </row>
    <row r="1043447" spans="8:8" x14ac:dyDescent="0.35">
      <c r="H1043447" s="21"/>
    </row>
    <row r="1043448" spans="8:8" x14ac:dyDescent="0.35">
      <c r="H1043448" s="21"/>
    </row>
    <row r="1043449" spans="8:8" x14ac:dyDescent="0.35">
      <c r="H1043449" s="21"/>
    </row>
    <row r="1043450" spans="8:8" x14ac:dyDescent="0.35">
      <c r="H1043450" s="21"/>
    </row>
    <row r="1043451" spans="8:8" x14ac:dyDescent="0.35">
      <c r="H1043451" s="21"/>
    </row>
    <row r="1043452" spans="8:8" x14ac:dyDescent="0.35">
      <c r="H1043452" s="21"/>
    </row>
    <row r="1043453" spans="8:8" x14ac:dyDescent="0.35">
      <c r="H1043453" s="21"/>
    </row>
    <row r="1043454" spans="8:8" x14ac:dyDescent="0.35">
      <c r="H1043454" s="21"/>
    </row>
    <row r="1043455" spans="8:8" x14ac:dyDescent="0.35">
      <c r="H1043455" s="21"/>
    </row>
    <row r="1043456" spans="8:8" x14ac:dyDescent="0.35">
      <c r="H1043456" s="21"/>
    </row>
    <row r="1043457" spans="8:8" x14ac:dyDescent="0.35">
      <c r="H1043457" s="21"/>
    </row>
    <row r="1043458" spans="8:8" x14ac:dyDescent="0.35">
      <c r="H1043458" s="21"/>
    </row>
    <row r="1043459" spans="8:8" x14ac:dyDescent="0.35">
      <c r="H1043459" s="21"/>
    </row>
    <row r="1043460" spans="8:8" x14ac:dyDescent="0.35">
      <c r="H1043460" s="21"/>
    </row>
    <row r="1043461" spans="8:8" x14ac:dyDescent="0.35">
      <c r="H1043461" s="21"/>
    </row>
    <row r="1043462" spans="8:8" x14ac:dyDescent="0.35">
      <c r="H1043462" s="21"/>
    </row>
    <row r="1043463" spans="8:8" x14ac:dyDescent="0.35">
      <c r="H1043463" s="21"/>
    </row>
    <row r="1043464" spans="8:8" x14ac:dyDescent="0.35">
      <c r="H1043464" s="21"/>
    </row>
    <row r="1043465" spans="8:8" x14ac:dyDescent="0.35">
      <c r="H1043465" s="21"/>
    </row>
    <row r="1043466" spans="8:8" x14ac:dyDescent="0.35">
      <c r="H1043466" s="21"/>
    </row>
    <row r="1043467" spans="8:8" x14ac:dyDescent="0.35">
      <c r="H1043467" s="21"/>
    </row>
    <row r="1043468" spans="8:8" x14ac:dyDescent="0.35">
      <c r="H1043468" s="21"/>
    </row>
    <row r="1043469" spans="8:8" x14ac:dyDescent="0.35">
      <c r="H1043469" s="21"/>
    </row>
    <row r="1043470" spans="8:8" x14ac:dyDescent="0.35">
      <c r="H1043470" s="21"/>
    </row>
    <row r="1043471" spans="8:8" x14ac:dyDescent="0.35">
      <c r="H1043471" s="21"/>
    </row>
    <row r="1043472" spans="8:8" x14ac:dyDescent="0.35">
      <c r="H1043472" s="21"/>
    </row>
    <row r="1043473" spans="8:8" x14ac:dyDescent="0.35">
      <c r="H1043473" s="21"/>
    </row>
    <row r="1043474" spans="8:8" x14ac:dyDescent="0.35">
      <c r="H1043474" s="21"/>
    </row>
    <row r="1043475" spans="8:8" x14ac:dyDescent="0.35">
      <c r="H1043475" s="21"/>
    </row>
    <row r="1043476" spans="8:8" x14ac:dyDescent="0.35">
      <c r="H1043476" s="21"/>
    </row>
    <row r="1043477" spans="8:8" x14ac:dyDescent="0.35">
      <c r="H1043477" s="21"/>
    </row>
    <row r="1043478" spans="8:8" x14ac:dyDescent="0.35">
      <c r="H1043478" s="21"/>
    </row>
    <row r="1043479" spans="8:8" x14ac:dyDescent="0.35">
      <c r="H1043479" s="21"/>
    </row>
    <row r="1043480" spans="8:8" x14ac:dyDescent="0.35">
      <c r="H1043480" s="21"/>
    </row>
    <row r="1043481" spans="8:8" x14ac:dyDescent="0.35">
      <c r="H1043481" s="21"/>
    </row>
    <row r="1043482" spans="8:8" x14ac:dyDescent="0.35">
      <c r="H1043482" s="21"/>
    </row>
    <row r="1043483" spans="8:8" x14ac:dyDescent="0.35">
      <c r="H1043483" s="21"/>
    </row>
    <row r="1043484" spans="8:8" x14ac:dyDescent="0.35">
      <c r="H1043484" s="21"/>
    </row>
    <row r="1043485" spans="8:8" x14ac:dyDescent="0.35">
      <c r="H1043485" s="21"/>
    </row>
    <row r="1043486" spans="8:8" x14ac:dyDescent="0.35">
      <c r="H1043486" s="21"/>
    </row>
    <row r="1043487" spans="8:8" x14ac:dyDescent="0.35">
      <c r="H1043487" s="21"/>
    </row>
    <row r="1043488" spans="8:8" x14ac:dyDescent="0.35">
      <c r="H1043488" s="21"/>
    </row>
    <row r="1043489" spans="8:8" x14ac:dyDescent="0.35">
      <c r="H1043489" s="21"/>
    </row>
    <row r="1043490" spans="8:8" x14ac:dyDescent="0.35">
      <c r="H1043490" s="21"/>
    </row>
    <row r="1043491" spans="8:8" x14ac:dyDescent="0.35">
      <c r="H1043491" s="21"/>
    </row>
    <row r="1043492" spans="8:8" x14ac:dyDescent="0.35">
      <c r="H1043492" s="21"/>
    </row>
    <row r="1043493" spans="8:8" x14ac:dyDescent="0.35">
      <c r="H1043493" s="21"/>
    </row>
    <row r="1043494" spans="8:8" x14ac:dyDescent="0.35">
      <c r="H1043494" s="21"/>
    </row>
    <row r="1043495" spans="8:8" x14ac:dyDescent="0.35">
      <c r="H1043495" s="21"/>
    </row>
    <row r="1043496" spans="8:8" x14ac:dyDescent="0.35">
      <c r="H1043496" s="21"/>
    </row>
    <row r="1043497" spans="8:8" x14ac:dyDescent="0.35">
      <c r="H1043497" s="21"/>
    </row>
    <row r="1043498" spans="8:8" x14ac:dyDescent="0.35">
      <c r="H1043498" s="21"/>
    </row>
    <row r="1043499" spans="8:8" x14ac:dyDescent="0.35">
      <c r="H1043499" s="21"/>
    </row>
    <row r="1043500" spans="8:8" x14ac:dyDescent="0.35">
      <c r="H1043500" s="21"/>
    </row>
    <row r="1043501" spans="8:8" x14ac:dyDescent="0.35">
      <c r="H1043501" s="21"/>
    </row>
    <row r="1043502" spans="8:8" x14ac:dyDescent="0.35">
      <c r="H1043502" s="21"/>
    </row>
    <row r="1043503" spans="8:8" x14ac:dyDescent="0.35">
      <c r="H1043503" s="21"/>
    </row>
    <row r="1043504" spans="8:8" x14ac:dyDescent="0.35">
      <c r="H1043504" s="21"/>
    </row>
    <row r="1043505" spans="8:8" x14ac:dyDescent="0.35">
      <c r="H1043505" s="21"/>
    </row>
    <row r="1043506" spans="8:8" x14ac:dyDescent="0.35">
      <c r="H1043506" s="21"/>
    </row>
    <row r="1043507" spans="8:8" x14ac:dyDescent="0.35">
      <c r="H1043507" s="21"/>
    </row>
    <row r="1043508" spans="8:8" x14ac:dyDescent="0.35">
      <c r="H1043508" s="21"/>
    </row>
    <row r="1043509" spans="8:8" x14ac:dyDescent="0.35">
      <c r="H1043509" s="21"/>
    </row>
    <row r="1043510" spans="8:8" x14ac:dyDescent="0.35">
      <c r="H1043510" s="21"/>
    </row>
    <row r="1043511" spans="8:8" x14ac:dyDescent="0.35">
      <c r="H1043511" s="21"/>
    </row>
    <row r="1043512" spans="8:8" x14ac:dyDescent="0.35">
      <c r="H1043512" s="21"/>
    </row>
    <row r="1043513" spans="8:8" x14ac:dyDescent="0.35">
      <c r="H1043513" s="21"/>
    </row>
    <row r="1043514" spans="8:8" x14ac:dyDescent="0.35">
      <c r="H1043514" s="21"/>
    </row>
    <row r="1043515" spans="8:8" x14ac:dyDescent="0.35">
      <c r="H1043515" s="21"/>
    </row>
    <row r="1043516" spans="8:8" x14ac:dyDescent="0.35">
      <c r="H1043516" s="21"/>
    </row>
    <row r="1043517" spans="8:8" x14ac:dyDescent="0.35">
      <c r="H1043517" s="21"/>
    </row>
    <row r="1043518" spans="8:8" x14ac:dyDescent="0.35">
      <c r="H1043518" s="21"/>
    </row>
    <row r="1043519" spans="8:8" x14ac:dyDescent="0.35">
      <c r="H1043519" s="21"/>
    </row>
    <row r="1043520" spans="8:8" x14ac:dyDescent="0.35">
      <c r="H1043520" s="21"/>
    </row>
    <row r="1043521" spans="8:8" x14ac:dyDescent="0.35">
      <c r="H1043521" s="21"/>
    </row>
    <row r="1043522" spans="8:8" x14ac:dyDescent="0.35">
      <c r="H1043522" s="21"/>
    </row>
    <row r="1043523" spans="8:8" x14ac:dyDescent="0.35">
      <c r="H1043523" s="21"/>
    </row>
    <row r="1043524" spans="8:8" x14ac:dyDescent="0.35">
      <c r="H1043524" s="21"/>
    </row>
    <row r="1043525" spans="8:8" x14ac:dyDescent="0.35">
      <c r="H1043525" s="21"/>
    </row>
    <row r="1043526" spans="8:8" x14ac:dyDescent="0.35">
      <c r="H1043526" s="21"/>
    </row>
    <row r="1043527" spans="8:8" x14ac:dyDescent="0.35">
      <c r="H1043527" s="21"/>
    </row>
    <row r="1043528" spans="8:8" x14ac:dyDescent="0.35">
      <c r="H1043528" s="21"/>
    </row>
    <row r="1043529" spans="8:8" x14ac:dyDescent="0.35">
      <c r="H1043529" s="21"/>
    </row>
    <row r="1043530" spans="8:8" x14ac:dyDescent="0.35">
      <c r="H1043530" s="21"/>
    </row>
    <row r="1043531" spans="8:8" x14ac:dyDescent="0.35">
      <c r="H1043531" s="21"/>
    </row>
    <row r="1043532" spans="8:8" x14ac:dyDescent="0.35">
      <c r="H1043532" s="21"/>
    </row>
    <row r="1043533" spans="8:8" x14ac:dyDescent="0.35">
      <c r="H1043533" s="21"/>
    </row>
    <row r="1043534" spans="8:8" x14ac:dyDescent="0.35">
      <c r="H1043534" s="21"/>
    </row>
    <row r="1043535" spans="8:8" x14ac:dyDescent="0.35">
      <c r="H1043535" s="21"/>
    </row>
    <row r="1043536" spans="8:8" x14ac:dyDescent="0.35">
      <c r="H1043536" s="21"/>
    </row>
    <row r="1043537" spans="8:8" x14ac:dyDescent="0.35">
      <c r="H1043537" s="21"/>
    </row>
    <row r="1043538" spans="8:8" x14ac:dyDescent="0.35">
      <c r="H1043538" s="21"/>
    </row>
    <row r="1043539" spans="8:8" x14ac:dyDescent="0.35">
      <c r="H1043539" s="21"/>
    </row>
    <row r="1043540" spans="8:8" x14ac:dyDescent="0.35">
      <c r="H1043540" s="21"/>
    </row>
    <row r="1043541" spans="8:8" x14ac:dyDescent="0.35">
      <c r="H1043541" s="21"/>
    </row>
    <row r="1043542" spans="8:8" x14ac:dyDescent="0.35">
      <c r="H1043542" s="21"/>
    </row>
    <row r="1043543" spans="8:8" x14ac:dyDescent="0.35">
      <c r="H1043543" s="21"/>
    </row>
    <row r="1043544" spans="8:8" x14ac:dyDescent="0.35">
      <c r="H1043544" s="21"/>
    </row>
    <row r="1043545" spans="8:8" x14ac:dyDescent="0.35">
      <c r="H1043545" s="21"/>
    </row>
    <row r="1043546" spans="8:8" x14ac:dyDescent="0.35">
      <c r="H1043546" s="21"/>
    </row>
    <row r="1043547" spans="8:8" x14ac:dyDescent="0.35">
      <c r="H1043547" s="21"/>
    </row>
    <row r="1043548" spans="8:8" x14ac:dyDescent="0.35">
      <c r="H1043548" s="21"/>
    </row>
    <row r="1043549" spans="8:8" x14ac:dyDescent="0.35">
      <c r="H1043549" s="21"/>
    </row>
    <row r="1043550" spans="8:8" x14ac:dyDescent="0.35">
      <c r="H1043550" s="21"/>
    </row>
    <row r="1043551" spans="8:8" x14ac:dyDescent="0.35">
      <c r="H1043551" s="21"/>
    </row>
    <row r="1043552" spans="8:8" x14ac:dyDescent="0.35">
      <c r="H1043552" s="21"/>
    </row>
    <row r="1043553" spans="8:8" x14ac:dyDescent="0.35">
      <c r="H1043553" s="21"/>
    </row>
    <row r="1043554" spans="8:8" x14ac:dyDescent="0.35">
      <c r="H1043554" s="21"/>
    </row>
    <row r="1043555" spans="8:8" x14ac:dyDescent="0.35">
      <c r="H1043555" s="21"/>
    </row>
    <row r="1043556" spans="8:8" x14ac:dyDescent="0.35">
      <c r="H1043556" s="21"/>
    </row>
    <row r="1043557" spans="8:8" x14ac:dyDescent="0.35">
      <c r="H1043557" s="21"/>
    </row>
    <row r="1043558" spans="8:8" x14ac:dyDescent="0.35">
      <c r="H1043558" s="21"/>
    </row>
    <row r="1043559" spans="8:8" x14ac:dyDescent="0.35">
      <c r="H1043559" s="21"/>
    </row>
    <row r="1043560" spans="8:8" x14ac:dyDescent="0.35">
      <c r="H1043560" s="21"/>
    </row>
    <row r="1043561" spans="8:8" x14ac:dyDescent="0.35">
      <c r="H1043561" s="21"/>
    </row>
    <row r="1043562" spans="8:8" x14ac:dyDescent="0.35">
      <c r="H1043562" s="21"/>
    </row>
    <row r="1043563" spans="8:8" x14ac:dyDescent="0.35">
      <c r="H1043563" s="21"/>
    </row>
    <row r="1043564" spans="8:8" x14ac:dyDescent="0.35">
      <c r="H1043564" s="21"/>
    </row>
    <row r="1043565" spans="8:8" x14ac:dyDescent="0.35">
      <c r="H1043565" s="21"/>
    </row>
    <row r="1043566" spans="8:8" x14ac:dyDescent="0.35">
      <c r="H1043566" s="21"/>
    </row>
    <row r="1043567" spans="8:8" x14ac:dyDescent="0.35">
      <c r="H1043567" s="21"/>
    </row>
    <row r="1043568" spans="8:8" x14ac:dyDescent="0.35">
      <c r="H1043568" s="21"/>
    </row>
    <row r="1043569" spans="8:8" x14ac:dyDescent="0.35">
      <c r="H1043569" s="21"/>
    </row>
    <row r="1043570" spans="8:8" x14ac:dyDescent="0.35">
      <c r="H1043570" s="21"/>
    </row>
    <row r="1043571" spans="8:8" x14ac:dyDescent="0.35">
      <c r="H1043571" s="21"/>
    </row>
    <row r="1043572" spans="8:8" x14ac:dyDescent="0.35">
      <c r="H1043572" s="21"/>
    </row>
    <row r="1043573" spans="8:8" x14ac:dyDescent="0.35">
      <c r="H1043573" s="21"/>
    </row>
    <row r="1043574" spans="8:8" x14ac:dyDescent="0.35">
      <c r="H1043574" s="21"/>
    </row>
    <row r="1043575" spans="8:8" x14ac:dyDescent="0.35">
      <c r="H1043575" s="21"/>
    </row>
    <row r="1043576" spans="8:8" x14ac:dyDescent="0.35">
      <c r="H1043576" s="21"/>
    </row>
    <row r="1043577" spans="8:8" x14ac:dyDescent="0.35">
      <c r="H1043577" s="21"/>
    </row>
    <row r="1043578" spans="8:8" x14ac:dyDescent="0.35">
      <c r="H1043578" s="21"/>
    </row>
    <row r="1043579" spans="8:8" x14ac:dyDescent="0.35">
      <c r="H1043579" s="21"/>
    </row>
    <row r="1043580" spans="8:8" x14ac:dyDescent="0.35">
      <c r="H1043580" s="21"/>
    </row>
    <row r="1043581" spans="8:8" x14ac:dyDescent="0.35">
      <c r="H1043581" s="21"/>
    </row>
    <row r="1043582" spans="8:8" x14ac:dyDescent="0.35">
      <c r="H1043582" s="21"/>
    </row>
    <row r="1043583" spans="8:8" x14ac:dyDescent="0.35">
      <c r="H1043583" s="21"/>
    </row>
    <row r="1043584" spans="8:8" x14ac:dyDescent="0.35">
      <c r="H1043584" s="21"/>
    </row>
    <row r="1043585" spans="8:8" x14ac:dyDescent="0.35">
      <c r="H1043585" s="21"/>
    </row>
    <row r="1043586" spans="8:8" x14ac:dyDescent="0.35">
      <c r="H1043586" s="21"/>
    </row>
    <row r="1043587" spans="8:8" x14ac:dyDescent="0.35">
      <c r="H1043587" s="21"/>
    </row>
    <row r="1043588" spans="8:8" x14ac:dyDescent="0.35">
      <c r="H1043588" s="21"/>
    </row>
    <row r="1043589" spans="8:8" x14ac:dyDescent="0.35">
      <c r="H1043589" s="21"/>
    </row>
    <row r="1043590" spans="8:8" x14ac:dyDescent="0.35">
      <c r="H1043590" s="21"/>
    </row>
    <row r="1043591" spans="8:8" x14ac:dyDescent="0.35">
      <c r="H1043591" s="21"/>
    </row>
    <row r="1043592" spans="8:8" x14ac:dyDescent="0.35">
      <c r="H1043592" s="21"/>
    </row>
    <row r="1043593" spans="8:8" x14ac:dyDescent="0.35">
      <c r="H1043593" s="21"/>
    </row>
    <row r="1043594" spans="8:8" x14ac:dyDescent="0.35">
      <c r="H1043594" s="21"/>
    </row>
    <row r="1043595" spans="8:8" x14ac:dyDescent="0.35">
      <c r="H1043595" s="21"/>
    </row>
    <row r="1043596" spans="8:8" x14ac:dyDescent="0.35">
      <c r="H1043596" s="21"/>
    </row>
    <row r="1043597" spans="8:8" x14ac:dyDescent="0.35">
      <c r="H1043597" s="21"/>
    </row>
    <row r="1043598" spans="8:8" x14ac:dyDescent="0.35">
      <c r="H1043598" s="21"/>
    </row>
    <row r="1043599" spans="8:8" x14ac:dyDescent="0.35">
      <c r="H1043599" s="21"/>
    </row>
    <row r="1043600" spans="8:8" x14ac:dyDescent="0.35">
      <c r="H1043600" s="21"/>
    </row>
    <row r="1043601" spans="8:8" x14ac:dyDescent="0.35">
      <c r="H1043601" s="21"/>
    </row>
    <row r="1043602" spans="8:8" x14ac:dyDescent="0.35">
      <c r="H1043602" s="21"/>
    </row>
    <row r="1043603" spans="8:8" x14ac:dyDescent="0.35">
      <c r="H1043603" s="21"/>
    </row>
    <row r="1043604" spans="8:8" x14ac:dyDescent="0.35">
      <c r="H1043604" s="21"/>
    </row>
    <row r="1043605" spans="8:8" x14ac:dyDescent="0.35">
      <c r="H1043605" s="21"/>
    </row>
    <row r="1043606" spans="8:8" x14ac:dyDescent="0.35">
      <c r="H1043606" s="21"/>
    </row>
    <row r="1043607" spans="8:8" x14ac:dyDescent="0.35">
      <c r="H1043607" s="21"/>
    </row>
    <row r="1043608" spans="8:8" x14ac:dyDescent="0.35">
      <c r="H1043608" s="21"/>
    </row>
    <row r="1043609" spans="8:8" x14ac:dyDescent="0.35">
      <c r="H1043609" s="21"/>
    </row>
    <row r="1043610" spans="8:8" x14ac:dyDescent="0.35">
      <c r="H1043610" s="21"/>
    </row>
    <row r="1043611" spans="8:8" x14ac:dyDescent="0.35">
      <c r="H1043611" s="21"/>
    </row>
    <row r="1043612" spans="8:8" x14ac:dyDescent="0.35">
      <c r="H1043612" s="21"/>
    </row>
    <row r="1043613" spans="8:8" x14ac:dyDescent="0.35">
      <c r="H1043613" s="21"/>
    </row>
    <row r="1043614" spans="8:8" x14ac:dyDescent="0.35">
      <c r="H1043614" s="21"/>
    </row>
    <row r="1043615" spans="8:8" x14ac:dyDescent="0.35">
      <c r="H1043615" s="21"/>
    </row>
    <row r="1043616" spans="8:8" x14ac:dyDescent="0.35">
      <c r="H1043616" s="21"/>
    </row>
    <row r="1043617" spans="8:8" x14ac:dyDescent="0.35">
      <c r="H1043617" s="21"/>
    </row>
    <row r="1043618" spans="8:8" x14ac:dyDescent="0.35">
      <c r="H1043618" s="21"/>
    </row>
    <row r="1043619" spans="8:8" x14ac:dyDescent="0.35">
      <c r="H1043619" s="21"/>
    </row>
    <row r="1043620" spans="8:8" x14ac:dyDescent="0.35">
      <c r="H1043620" s="21"/>
    </row>
    <row r="1043621" spans="8:8" x14ac:dyDescent="0.35">
      <c r="H1043621" s="21"/>
    </row>
    <row r="1043622" spans="8:8" x14ac:dyDescent="0.35">
      <c r="H1043622" s="21"/>
    </row>
    <row r="1043623" spans="8:8" x14ac:dyDescent="0.35">
      <c r="H1043623" s="21"/>
    </row>
    <row r="1043624" spans="8:8" x14ac:dyDescent="0.35">
      <c r="H1043624" s="21"/>
    </row>
    <row r="1043625" spans="8:8" x14ac:dyDescent="0.35">
      <c r="H1043625" s="21"/>
    </row>
    <row r="1043626" spans="8:8" x14ac:dyDescent="0.35">
      <c r="H1043626" s="21"/>
    </row>
    <row r="1043627" spans="8:8" x14ac:dyDescent="0.35">
      <c r="H1043627" s="21"/>
    </row>
    <row r="1043628" spans="8:8" x14ac:dyDescent="0.35">
      <c r="H1043628" s="21"/>
    </row>
    <row r="1043629" spans="8:8" x14ac:dyDescent="0.35">
      <c r="H1043629" s="21"/>
    </row>
    <row r="1043630" spans="8:8" x14ac:dyDescent="0.35">
      <c r="H1043630" s="21"/>
    </row>
    <row r="1043631" spans="8:8" x14ac:dyDescent="0.35">
      <c r="H1043631" s="21"/>
    </row>
    <row r="1043632" spans="8:8" x14ac:dyDescent="0.35">
      <c r="H1043632" s="21"/>
    </row>
    <row r="1043633" spans="8:8" x14ac:dyDescent="0.35">
      <c r="H1043633" s="21"/>
    </row>
    <row r="1043634" spans="8:8" x14ac:dyDescent="0.35">
      <c r="H1043634" s="21"/>
    </row>
    <row r="1043635" spans="8:8" x14ac:dyDescent="0.35">
      <c r="H1043635" s="21"/>
    </row>
    <row r="1043636" spans="8:8" x14ac:dyDescent="0.35">
      <c r="H1043636" s="21"/>
    </row>
    <row r="1043637" spans="8:8" x14ac:dyDescent="0.35">
      <c r="H1043637" s="21"/>
    </row>
    <row r="1043638" spans="8:8" x14ac:dyDescent="0.35">
      <c r="H1043638" s="21"/>
    </row>
    <row r="1043639" spans="8:8" x14ac:dyDescent="0.35">
      <c r="H1043639" s="21"/>
    </row>
    <row r="1043640" spans="8:8" x14ac:dyDescent="0.35">
      <c r="H1043640" s="21"/>
    </row>
    <row r="1043641" spans="8:8" x14ac:dyDescent="0.35">
      <c r="H1043641" s="21"/>
    </row>
    <row r="1043642" spans="8:8" x14ac:dyDescent="0.35">
      <c r="H1043642" s="21"/>
    </row>
    <row r="1043643" spans="8:8" x14ac:dyDescent="0.35">
      <c r="H1043643" s="21"/>
    </row>
    <row r="1043644" spans="8:8" x14ac:dyDescent="0.35">
      <c r="H1043644" s="21"/>
    </row>
    <row r="1043645" spans="8:8" x14ac:dyDescent="0.35">
      <c r="H1043645" s="21"/>
    </row>
    <row r="1043646" spans="8:8" x14ac:dyDescent="0.35">
      <c r="H1043646" s="21"/>
    </row>
    <row r="1043647" spans="8:8" x14ac:dyDescent="0.35">
      <c r="H1043647" s="21"/>
    </row>
    <row r="1043648" spans="8:8" x14ac:dyDescent="0.35">
      <c r="H1043648" s="21"/>
    </row>
    <row r="1043649" spans="8:8" x14ac:dyDescent="0.35">
      <c r="H1043649" s="21"/>
    </row>
    <row r="1043650" spans="8:8" x14ac:dyDescent="0.35">
      <c r="H1043650" s="21"/>
    </row>
    <row r="1043651" spans="8:8" x14ac:dyDescent="0.35">
      <c r="H1043651" s="21"/>
    </row>
    <row r="1043652" spans="8:8" x14ac:dyDescent="0.35">
      <c r="H1043652" s="21"/>
    </row>
    <row r="1043653" spans="8:8" x14ac:dyDescent="0.35">
      <c r="H1043653" s="21"/>
    </row>
    <row r="1043654" spans="8:8" x14ac:dyDescent="0.35">
      <c r="H1043654" s="21"/>
    </row>
    <row r="1043655" spans="8:8" x14ac:dyDescent="0.35">
      <c r="H1043655" s="21"/>
    </row>
    <row r="1043656" spans="8:8" x14ac:dyDescent="0.35">
      <c r="H1043656" s="21"/>
    </row>
    <row r="1043657" spans="8:8" x14ac:dyDescent="0.35">
      <c r="H1043657" s="21"/>
    </row>
    <row r="1043658" spans="8:8" x14ac:dyDescent="0.35">
      <c r="H1043658" s="21"/>
    </row>
    <row r="1043659" spans="8:8" x14ac:dyDescent="0.35">
      <c r="H1043659" s="21"/>
    </row>
    <row r="1043660" spans="8:8" x14ac:dyDescent="0.35">
      <c r="H1043660" s="21"/>
    </row>
    <row r="1043661" spans="8:8" x14ac:dyDescent="0.35">
      <c r="H1043661" s="21"/>
    </row>
    <row r="1043662" spans="8:8" x14ac:dyDescent="0.35">
      <c r="H1043662" s="21"/>
    </row>
    <row r="1043663" spans="8:8" x14ac:dyDescent="0.35">
      <c r="H1043663" s="21"/>
    </row>
    <row r="1043664" spans="8:8" x14ac:dyDescent="0.35">
      <c r="H1043664" s="21"/>
    </row>
    <row r="1043665" spans="8:8" x14ac:dyDescent="0.35">
      <c r="H1043665" s="21"/>
    </row>
    <row r="1043666" spans="8:8" x14ac:dyDescent="0.35">
      <c r="H1043666" s="21"/>
    </row>
    <row r="1043667" spans="8:8" x14ac:dyDescent="0.35">
      <c r="H1043667" s="21"/>
    </row>
    <row r="1043668" spans="8:8" x14ac:dyDescent="0.35">
      <c r="H1043668" s="21"/>
    </row>
    <row r="1043669" spans="8:8" x14ac:dyDescent="0.35">
      <c r="H1043669" s="21"/>
    </row>
    <row r="1043670" spans="8:8" x14ac:dyDescent="0.35">
      <c r="H1043670" s="21"/>
    </row>
    <row r="1043671" spans="8:8" x14ac:dyDescent="0.35">
      <c r="H1043671" s="21"/>
    </row>
    <row r="1043672" spans="8:8" x14ac:dyDescent="0.35">
      <c r="H1043672" s="21"/>
    </row>
    <row r="1043673" spans="8:8" x14ac:dyDescent="0.35">
      <c r="H1043673" s="21"/>
    </row>
    <row r="1043674" spans="8:8" x14ac:dyDescent="0.35">
      <c r="H1043674" s="21"/>
    </row>
    <row r="1043675" spans="8:8" x14ac:dyDescent="0.35">
      <c r="H1043675" s="21"/>
    </row>
    <row r="1043676" spans="8:8" x14ac:dyDescent="0.35">
      <c r="H1043676" s="21"/>
    </row>
    <row r="1043677" spans="8:8" x14ac:dyDescent="0.35">
      <c r="H1043677" s="21"/>
    </row>
    <row r="1043678" spans="8:8" x14ac:dyDescent="0.35">
      <c r="H1043678" s="21"/>
    </row>
    <row r="1043679" spans="8:8" x14ac:dyDescent="0.35">
      <c r="H1043679" s="21"/>
    </row>
    <row r="1043680" spans="8:8" x14ac:dyDescent="0.35">
      <c r="H1043680" s="21"/>
    </row>
    <row r="1043681" spans="8:8" x14ac:dyDescent="0.35">
      <c r="H1043681" s="21"/>
    </row>
    <row r="1043682" spans="8:8" x14ac:dyDescent="0.35">
      <c r="H1043682" s="21"/>
    </row>
    <row r="1043683" spans="8:8" x14ac:dyDescent="0.35">
      <c r="H1043683" s="21"/>
    </row>
    <row r="1043684" spans="8:8" x14ac:dyDescent="0.35">
      <c r="H1043684" s="21"/>
    </row>
    <row r="1043685" spans="8:8" x14ac:dyDescent="0.35">
      <c r="H1043685" s="21"/>
    </row>
    <row r="1043686" spans="8:8" x14ac:dyDescent="0.35">
      <c r="H1043686" s="21"/>
    </row>
    <row r="1043687" spans="8:8" x14ac:dyDescent="0.35">
      <c r="H1043687" s="21"/>
    </row>
    <row r="1043688" spans="8:8" x14ac:dyDescent="0.35">
      <c r="H1043688" s="21"/>
    </row>
    <row r="1043689" spans="8:8" x14ac:dyDescent="0.35">
      <c r="H1043689" s="21"/>
    </row>
    <row r="1043690" spans="8:8" x14ac:dyDescent="0.35">
      <c r="H1043690" s="21"/>
    </row>
    <row r="1043691" spans="8:8" x14ac:dyDescent="0.35">
      <c r="H1043691" s="21"/>
    </row>
    <row r="1043692" spans="8:8" x14ac:dyDescent="0.35">
      <c r="H1043692" s="21"/>
    </row>
    <row r="1043693" spans="8:8" x14ac:dyDescent="0.35">
      <c r="H1043693" s="21"/>
    </row>
    <row r="1043694" spans="8:8" x14ac:dyDescent="0.35">
      <c r="H1043694" s="21"/>
    </row>
    <row r="1043695" spans="8:8" x14ac:dyDescent="0.35">
      <c r="H1043695" s="21"/>
    </row>
    <row r="1043696" spans="8:8" x14ac:dyDescent="0.35">
      <c r="H1043696" s="21"/>
    </row>
    <row r="1043697" spans="8:8" x14ac:dyDescent="0.35">
      <c r="H1043697" s="21"/>
    </row>
    <row r="1043698" spans="8:8" x14ac:dyDescent="0.35">
      <c r="H1043698" s="21"/>
    </row>
    <row r="1043699" spans="8:8" x14ac:dyDescent="0.35">
      <c r="H1043699" s="21"/>
    </row>
    <row r="1043700" spans="8:8" x14ac:dyDescent="0.35">
      <c r="H1043700" s="21"/>
    </row>
    <row r="1043701" spans="8:8" x14ac:dyDescent="0.35">
      <c r="H1043701" s="21"/>
    </row>
    <row r="1043702" spans="8:8" x14ac:dyDescent="0.35">
      <c r="H1043702" s="21"/>
    </row>
    <row r="1043703" spans="8:8" x14ac:dyDescent="0.35">
      <c r="H1043703" s="21"/>
    </row>
    <row r="1043704" spans="8:8" x14ac:dyDescent="0.35">
      <c r="H1043704" s="21"/>
    </row>
    <row r="1043705" spans="8:8" x14ac:dyDescent="0.35">
      <c r="H1043705" s="21"/>
    </row>
    <row r="1043706" spans="8:8" x14ac:dyDescent="0.35">
      <c r="H1043706" s="21"/>
    </row>
    <row r="1043707" spans="8:8" x14ac:dyDescent="0.35">
      <c r="H1043707" s="21"/>
    </row>
    <row r="1043708" spans="8:8" x14ac:dyDescent="0.35">
      <c r="H1043708" s="21"/>
    </row>
    <row r="1043709" spans="8:8" x14ac:dyDescent="0.35">
      <c r="H1043709" s="21"/>
    </row>
    <row r="1043710" spans="8:8" x14ac:dyDescent="0.35">
      <c r="H1043710" s="21"/>
    </row>
    <row r="1043711" spans="8:8" x14ac:dyDescent="0.35">
      <c r="H1043711" s="21"/>
    </row>
    <row r="1043712" spans="8:8" x14ac:dyDescent="0.35">
      <c r="H1043712" s="21"/>
    </row>
    <row r="1043713" spans="8:8" x14ac:dyDescent="0.35">
      <c r="H1043713" s="21"/>
    </row>
    <row r="1043714" spans="8:8" x14ac:dyDescent="0.35">
      <c r="H1043714" s="21"/>
    </row>
    <row r="1043715" spans="8:8" x14ac:dyDescent="0.35">
      <c r="H1043715" s="21"/>
    </row>
    <row r="1043716" spans="8:8" x14ac:dyDescent="0.35">
      <c r="H1043716" s="21"/>
    </row>
    <row r="1043717" spans="8:8" x14ac:dyDescent="0.35">
      <c r="H1043717" s="21"/>
    </row>
    <row r="1043718" spans="8:8" x14ac:dyDescent="0.35">
      <c r="H1043718" s="21"/>
    </row>
    <row r="1043719" spans="8:8" x14ac:dyDescent="0.35">
      <c r="H1043719" s="21"/>
    </row>
    <row r="1043720" spans="8:8" x14ac:dyDescent="0.35">
      <c r="H1043720" s="21"/>
    </row>
    <row r="1043721" spans="8:8" x14ac:dyDescent="0.35">
      <c r="H1043721" s="21"/>
    </row>
    <row r="1043722" spans="8:8" x14ac:dyDescent="0.35">
      <c r="H1043722" s="21"/>
    </row>
    <row r="1043723" spans="8:8" x14ac:dyDescent="0.35">
      <c r="H1043723" s="21"/>
    </row>
    <row r="1043724" spans="8:8" x14ac:dyDescent="0.35">
      <c r="H1043724" s="21"/>
    </row>
    <row r="1043725" spans="8:8" x14ac:dyDescent="0.35">
      <c r="H1043725" s="21"/>
    </row>
    <row r="1043726" spans="8:8" x14ac:dyDescent="0.35">
      <c r="H1043726" s="21"/>
    </row>
    <row r="1043727" spans="8:8" x14ac:dyDescent="0.35">
      <c r="H1043727" s="21"/>
    </row>
    <row r="1043728" spans="8:8" x14ac:dyDescent="0.35">
      <c r="H1043728" s="21"/>
    </row>
    <row r="1043729" spans="8:8" x14ac:dyDescent="0.35">
      <c r="H1043729" s="21"/>
    </row>
    <row r="1043730" spans="8:8" x14ac:dyDescent="0.35">
      <c r="H1043730" s="21"/>
    </row>
    <row r="1043731" spans="8:8" x14ac:dyDescent="0.35">
      <c r="H1043731" s="21"/>
    </row>
    <row r="1043732" spans="8:8" x14ac:dyDescent="0.35">
      <c r="H1043732" s="21"/>
    </row>
    <row r="1043733" spans="8:8" x14ac:dyDescent="0.35">
      <c r="H1043733" s="21"/>
    </row>
    <row r="1043734" spans="8:8" x14ac:dyDescent="0.35">
      <c r="H1043734" s="21"/>
    </row>
    <row r="1043735" spans="8:8" x14ac:dyDescent="0.35">
      <c r="H1043735" s="21"/>
    </row>
    <row r="1043736" spans="8:8" x14ac:dyDescent="0.35">
      <c r="H1043736" s="21"/>
    </row>
    <row r="1043737" spans="8:8" x14ac:dyDescent="0.35">
      <c r="H1043737" s="21"/>
    </row>
    <row r="1043738" spans="8:8" x14ac:dyDescent="0.35">
      <c r="H1043738" s="21"/>
    </row>
    <row r="1043739" spans="8:8" x14ac:dyDescent="0.35">
      <c r="H1043739" s="21"/>
    </row>
    <row r="1043740" spans="8:8" x14ac:dyDescent="0.35">
      <c r="H1043740" s="21"/>
    </row>
    <row r="1043741" spans="8:8" x14ac:dyDescent="0.35">
      <c r="H1043741" s="21"/>
    </row>
    <row r="1043742" spans="8:8" x14ac:dyDescent="0.35">
      <c r="H1043742" s="21"/>
    </row>
    <row r="1043743" spans="8:8" x14ac:dyDescent="0.35">
      <c r="H1043743" s="21"/>
    </row>
    <row r="1043744" spans="8:8" x14ac:dyDescent="0.35">
      <c r="H1043744" s="21"/>
    </row>
    <row r="1043745" spans="8:8" x14ac:dyDescent="0.35">
      <c r="H1043745" s="21"/>
    </row>
    <row r="1043746" spans="8:8" x14ac:dyDescent="0.35">
      <c r="H1043746" s="21"/>
    </row>
    <row r="1043747" spans="8:8" x14ac:dyDescent="0.35">
      <c r="H1043747" s="21"/>
    </row>
    <row r="1043748" spans="8:8" x14ac:dyDescent="0.35">
      <c r="H1043748" s="21"/>
    </row>
    <row r="1043749" spans="8:8" x14ac:dyDescent="0.35">
      <c r="H1043749" s="21"/>
    </row>
    <row r="1043750" spans="8:8" x14ac:dyDescent="0.35">
      <c r="H1043750" s="21"/>
    </row>
    <row r="1043751" spans="8:8" x14ac:dyDescent="0.35">
      <c r="H1043751" s="21"/>
    </row>
    <row r="1043752" spans="8:8" x14ac:dyDescent="0.35">
      <c r="H1043752" s="21"/>
    </row>
    <row r="1043753" spans="8:8" x14ac:dyDescent="0.35">
      <c r="H1043753" s="21"/>
    </row>
    <row r="1043754" spans="8:8" x14ac:dyDescent="0.35">
      <c r="H1043754" s="21"/>
    </row>
    <row r="1043755" spans="8:8" x14ac:dyDescent="0.35">
      <c r="H1043755" s="21"/>
    </row>
    <row r="1043756" spans="8:8" x14ac:dyDescent="0.35">
      <c r="H1043756" s="21"/>
    </row>
    <row r="1043757" spans="8:8" x14ac:dyDescent="0.35">
      <c r="H1043757" s="21"/>
    </row>
    <row r="1043758" spans="8:8" x14ac:dyDescent="0.35">
      <c r="H1043758" s="21"/>
    </row>
    <row r="1043759" spans="8:8" x14ac:dyDescent="0.35">
      <c r="H1043759" s="21"/>
    </row>
    <row r="1043760" spans="8:8" x14ac:dyDescent="0.35">
      <c r="H1043760" s="21"/>
    </row>
    <row r="1043761" spans="8:8" x14ac:dyDescent="0.35">
      <c r="H1043761" s="21"/>
    </row>
    <row r="1043762" spans="8:8" x14ac:dyDescent="0.35">
      <c r="H1043762" s="21"/>
    </row>
    <row r="1043763" spans="8:8" x14ac:dyDescent="0.35">
      <c r="H1043763" s="21"/>
    </row>
    <row r="1043764" spans="8:8" x14ac:dyDescent="0.35">
      <c r="H1043764" s="21"/>
    </row>
    <row r="1043765" spans="8:8" x14ac:dyDescent="0.35">
      <c r="H1043765" s="21"/>
    </row>
    <row r="1043766" spans="8:8" x14ac:dyDescent="0.35">
      <c r="H1043766" s="21"/>
    </row>
    <row r="1043767" spans="8:8" x14ac:dyDescent="0.35">
      <c r="H1043767" s="21"/>
    </row>
    <row r="1043768" spans="8:8" x14ac:dyDescent="0.35">
      <c r="H1043768" s="21"/>
    </row>
    <row r="1043769" spans="8:8" x14ac:dyDescent="0.35">
      <c r="H1043769" s="21"/>
    </row>
    <row r="1043770" spans="8:8" x14ac:dyDescent="0.35">
      <c r="H1043770" s="21"/>
    </row>
    <row r="1043771" spans="8:8" x14ac:dyDescent="0.35">
      <c r="H1043771" s="21"/>
    </row>
    <row r="1043772" spans="8:8" x14ac:dyDescent="0.35">
      <c r="H1043772" s="21"/>
    </row>
    <row r="1043773" spans="8:8" x14ac:dyDescent="0.35">
      <c r="H1043773" s="21"/>
    </row>
    <row r="1043774" spans="8:8" x14ac:dyDescent="0.35">
      <c r="H1043774" s="21"/>
    </row>
    <row r="1043775" spans="8:8" x14ac:dyDescent="0.35">
      <c r="H1043775" s="21"/>
    </row>
    <row r="1043776" spans="8:8" x14ac:dyDescent="0.35">
      <c r="H1043776" s="21"/>
    </row>
    <row r="1043777" spans="8:8" x14ac:dyDescent="0.35">
      <c r="H1043777" s="21"/>
    </row>
    <row r="1043778" spans="8:8" x14ac:dyDescent="0.35">
      <c r="H1043778" s="21"/>
    </row>
    <row r="1043779" spans="8:8" x14ac:dyDescent="0.35">
      <c r="H1043779" s="21"/>
    </row>
    <row r="1043780" spans="8:8" x14ac:dyDescent="0.35">
      <c r="H1043780" s="21"/>
    </row>
    <row r="1043781" spans="8:8" x14ac:dyDescent="0.35">
      <c r="H1043781" s="21"/>
    </row>
    <row r="1043782" spans="8:8" x14ac:dyDescent="0.35">
      <c r="H1043782" s="21"/>
    </row>
    <row r="1043783" spans="8:8" x14ac:dyDescent="0.35">
      <c r="H1043783" s="21"/>
    </row>
    <row r="1043784" spans="8:8" x14ac:dyDescent="0.35">
      <c r="H1043784" s="21"/>
    </row>
    <row r="1043785" spans="8:8" x14ac:dyDescent="0.35">
      <c r="H1043785" s="21"/>
    </row>
    <row r="1043786" spans="8:8" x14ac:dyDescent="0.35">
      <c r="H1043786" s="21"/>
    </row>
    <row r="1043787" spans="8:8" x14ac:dyDescent="0.35">
      <c r="H1043787" s="21"/>
    </row>
    <row r="1043788" spans="8:8" x14ac:dyDescent="0.35">
      <c r="H1043788" s="21"/>
    </row>
    <row r="1043789" spans="8:8" x14ac:dyDescent="0.35">
      <c r="H1043789" s="21"/>
    </row>
    <row r="1043790" spans="8:8" x14ac:dyDescent="0.35">
      <c r="H1043790" s="21"/>
    </row>
    <row r="1043791" spans="8:8" x14ac:dyDescent="0.35">
      <c r="H1043791" s="21"/>
    </row>
    <row r="1043792" spans="8:8" x14ac:dyDescent="0.35">
      <c r="H1043792" s="21"/>
    </row>
    <row r="1043793" spans="8:8" x14ac:dyDescent="0.35">
      <c r="H1043793" s="21"/>
    </row>
    <row r="1043794" spans="8:8" x14ac:dyDescent="0.35">
      <c r="H1043794" s="21"/>
    </row>
    <row r="1043795" spans="8:8" x14ac:dyDescent="0.35">
      <c r="H1043795" s="21"/>
    </row>
    <row r="1043796" spans="8:8" x14ac:dyDescent="0.35">
      <c r="H1043796" s="21"/>
    </row>
    <row r="1043797" spans="8:8" x14ac:dyDescent="0.35">
      <c r="H1043797" s="21"/>
    </row>
    <row r="1043798" spans="8:8" x14ac:dyDescent="0.35">
      <c r="H1043798" s="21"/>
    </row>
    <row r="1043799" spans="8:8" x14ac:dyDescent="0.35">
      <c r="H1043799" s="21"/>
    </row>
    <row r="1043800" spans="8:8" x14ac:dyDescent="0.35">
      <c r="H1043800" s="21"/>
    </row>
    <row r="1043801" spans="8:8" x14ac:dyDescent="0.35">
      <c r="H1043801" s="21"/>
    </row>
    <row r="1043802" spans="8:8" x14ac:dyDescent="0.35">
      <c r="H1043802" s="21"/>
    </row>
    <row r="1043803" spans="8:8" x14ac:dyDescent="0.35">
      <c r="H1043803" s="21"/>
    </row>
    <row r="1043804" spans="8:8" x14ac:dyDescent="0.35">
      <c r="H1043804" s="21"/>
    </row>
    <row r="1043805" spans="8:8" x14ac:dyDescent="0.35">
      <c r="H1043805" s="21"/>
    </row>
    <row r="1043806" spans="8:8" x14ac:dyDescent="0.35">
      <c r="H1043806" s="21"/>
    </row>
    <row r="1043807" spans="8:8" x14ac:dyDescent="0.35">
      <c r="H1043807" s="21"/>
    </row>
    <row r="1043808" spans="8:8" x14ac:dyDescent="0.35">
      <c r="H1043808" s="21"/>
    </row>
    <row r="1043809" spans="8:8" x14ac:dyDescent="0.35">
      <c r="H1043809" s="21"/>
    </row>
    <row r="1043810" spans="8:8" x14ac:dyDescent="0.35">
      <c r="H1043810" s="21"/>
    </row>
    <row r="1043811" spans="8:8" x14ac:dyDescent="0.35">
      <c r="H1043811" s="21"/>
    </row>
    <row r="1043812" spans="8:8" x14ac:dyDescent="0.35">
      <c r="H1043812" s="21"/>
    </row>
    <row r="1043813" spans="8:8" x14ac:dyDescent="0.35">
      <c r="H1043813" s="21"/>
    </row>
    <row r="1043814" spans="8:8" x14ac:dyDescent="0.35">
      <c r="H1043814" s="21"/>
    </row>
    <row r="1043815" spans="8:8" x14ac:dyDescent="0.35">
      <c r="H1043815" s="21"/>
    </row>
    <row r="1043816" spans="8:8" x14ac:dyDescent="0.35">
      <c r="H1043816" s="21"/>
    </row>
    <row r="1043817" spans="8:8" x14ac:dyDescent="0.35">
      <c r="H1043817" s="21"/>
    </row>
    <row r="1043818" spans="8:8" x14ac:dyDescent="0.35">
      <c r="H1043818" s="21"/>
    </row>
    <row r="1043819" spans="8:8" x14ac:dyDescent="0.35">
      <c r="H1043819" s="21"/>
    </row>
    <row r="1043820" spans="8:8" x14ac:dyDescent="0.35">
      <c r="H1043820" s="21"/>
    </row>
    <row r="1043821" spans="8:8" x14ac:dyDescent="0.35">
      <c r="H1043821" s="21"/>
    </row>
    <row r="1043822" spans="8:8" x14ac:dyDescent="0.35">
      <c r="H1043822" s="21"/>
    </row>
    <row r="1043823" spans="8:8" x14ac:dyDescent="0.35">
      <c r="H1043823" s="21"/>
    </row>
    <row r="1043824" spans="8:8" x14ac:dyDescent="0.35">
      <c r="H1043824" s="21"/>
    </row>
    <row r="1043825" spans="8:8" x14ac:dyDescent="0.35">
      <c r="H1043825" s="21"/>
    </row>
    <row r="1043826" spans="8:8" x14ac:dyDescent="0.35">
      <c r="H1043826" s="21"/>
    </row>
    <row r="1043827" spans="8:8" x14ac:dyDescent="0.35">
      <c r="H1043827" s="21"/>
    </row>
    <row r="1043828" spans="8:8" x14ac:dyDescent="0.35">
      <c r="H1043828" s="21"/>
    </row>
    <row r="1043829" spans="8:8" x14ac:dyDescent="0.35">
      <c r="H1043829" s="21"/>
    </row>
    <row r="1043830" spans="8:8" x14ac:dyDescent="0.35">
      <c r="H1043830" s="21"/>
    </row>
    <row r="1043831" spans="8:8" x14ac:dyDescent="0.35">
      <c r="H1043831" s="21"/>
    </row>
    <row r="1043832" spans="8:8" x14ac:dyDescent="0.35">
      <c r="H1043832" s="21"/>
    </row>
    <row r="1043833" spans="8:8" x14ac:dyDescent="0.35">
      <c r="H1043833" s="21"/>
    </row>
    <row r="1043834" spans="8:8" x14ac:dyDescent="0.35">
      <c r="H1043834" s="21"/>
    </row>
    <row r="1043835" spans="8:8" x14ac:dyDescent="0.35">
      <c r="H1043835" s="21"/>
    </row>
    <row r="1043836" spans="8:8" x14ac:dyDescent="0.35">
      <c r="H1043836" s="21"/>
    </row>
    <row r="1043837" spans="8:8" x14ac:dyDescent="0.35">
      <c r="H1043837" s="21"/>
    </row>
    <row r="1043838" spans="8:8" x14ac:dyDescent="0.35">
      <c r="H1043838" s="21"/>
    </row>
    <row r="1043839" spans="8:8" x14ac:dyDescent="0.35">
      <c r="H1043839" s="21"/>
    </row>
    <row r="1043840" spans="8:8" x14ac:dyDescent="0.35">
      <c r="H1043840" s="21"/>
    </row>
    <row r="1043841" spans="8:8" x14ac:dyDescent="0.35">
      <c r="H1043841" s="21"/>
    </row>
    <row r="1043842" spans="8:8" x14ac:dyDescent="0.35">
      <c r="H1043842" s="21"/>
    </row>
    <row r="1043843" spans="8:8" x14ac:dyDescent="0.35">
      <c r="H1043843" s="21"/>
    </row>
    <row r="1043844" spans="8:8" x14ac:dyDescent="0.35">
      <c r="H1043844" s="21"/>
    </row>
    <row r="1043845" spans="8:8" x14ac:dyDescent="0.35">
      <c r="H1043845" s="21"/>
    </row>
    <row r="1043846" spans="8:8" x14ac:dyDescent="0.35">
      <c r="H1043846" s="21"/>
    </row>
    <row r="1043847" spans="8:8" x14ac:dyDescent="0.35">
      <c r="H1043847" s="21"/>
    </row>
    <row r="1043848" spans="8:8" x14ac:dyDescent="0.35">
      <c r="H1043848" s="21"/>
    </row>
    <row r="1043849" spans="8:8" x14ac:dyDescent="0.35">
      <c r="H1043849" s="21"/>
    </row>
    <row r="1043850" spans="8:8" x14ac:dyDescent="0.35">
      <c r="H1043850" s="21"/>
    </row>
    <row r="1043851" spans="8:8" x14ac:dyDescent="0.35">
      <c r="H1043851" s="21"/>
    </row>
    <row r="1043852" spans="8:8" x14ac:dyDescent="0.35">
      <c r="H1043852" s="21"/>
    </row>
    <row r="1043853" spans="8:8" x14ac:dyDescent="0.35">
      <c r="H1043853" s="21"/>
    </row>
    <row r="1043854" spans="8:8" x14ac:dyDescent="0.35">
      <c r="H1043854" s="21"/>
    </row>
    <row r="1043855" spans="8:8" x14ac:dyDescent="0.35">
      <c r="H1043855" s="21"/>
    </row>
    <row r="1043856" spans="8:8" x14ac:dyDescent="0.35">
      <c r="H1043856" s="21"/>
    </row>
    <row r="1043857" spans="8:8" x14ac:dyDescent="0.35">
      <c r="H1043857" s="21"/>
    </row>
    <row r="1043858" spans="8:8" x14ac:dyDescent="0.35">
      <c r="H1043858" s="21"/>
    </row>
    <row r="1043859" spans="8:8" x14ac:dyDescent="0.35">
      <c r="H1043859" s="21"/>
    </row>
    <row r="1043860" spans="8:8" x14ac:dyDescent="0.35">
      <c r="H1043860" s="21"/>
    </row>
    <row r="1043861" spans="8:8" x14ac:dyDescent="0.35">
      <c r="H1043861" s="21"/>
    </row>
    <row r="1043862" spans="8:8" x14ac:dyDescent="0.35">
      <c r="H1043862" s="21"/>
    </row>
    <row r="1043863" spans="8:8" x14ac:dyDescent="0.35">
      <c r="H1043863" s="21"/>
    </row>
    <row r="1043864" spans="8:8" x14ac:dyDescent="0.35">
      <c r="H1043864" s="21"/>
    </row>
    <row r="1043865" spans="8:8" x14ac:dyDescent="0.35">
      <c r="H1043865" s="21"/>
    </row>
    <row r="1043866" spans="8:8" x14ac:dyDescent="0.35">
      <c r="H1043866" s="21"/>
    </row>
    <row r="1043867" spans="8:8" x14ac:dyDescent="0.35">
      <c r="H1043867" s="21"/>
    </row>
    <row r="1043868" spans="8:8" x14ac:dyDescent="0.35">
      <c r="H1043868" s="21"/>
    </row>
    <row r="1043869" spans="8:8" x14ac:dyDescent="0.35">
      <c r="H1043869" s="21"/>
    </row>
    <row r="1043870" spans="8:8" x14ac:dyDescent="0.35">
      <c r="H1043870" s="21"/>
    </row>
    <row r="1043871" spans="8:8" x14ac:dyDescent="0.35">
      <c r="H1043871" s="21"/>
    </row>
    <row r="1043872" spans="8:8" x14ac:dyDescent="0.35">
      <c r="H1043872" s="21"/>
    </row>
    <row r="1043873" spans="8:8" x14ac:dyDescent="0.35">
      <c r="H1043873" s="21"/>
    </row>
    <row r="1043874" spans="8:8" x14ac:dyDescent="0.35">
      <c r="H1043874" s="21"/>
    </row>
    <row r="1043875" spans="8:8" x14ac:dyDescent="0.35">
      <c r="H1043875" s="21"/>
    </row>
    <row r="1043876" spans="8:8" x14ac:dyDescent="0.35">
      <c r="H1043876" s="21"/>
    </row>
    <row r="1043877" spans="8:8" x14ac:dyDescent="0.35">
      <c r="H1043877" s="21"/>
    </row>
    <row r="1043878" spans="8:8" x14ac:dyDescent="0.35">
      <c r="H1043878" s="21"/>
    </row>
    <row r="1043879" spans="8:8" x14ac:dyDescent="0.35">
      <c r="H1043879" s="21"/>
    </row>
    <row r="1043880" spans="8:8" x14ac:dyDescent="0.35">
      <c r="H1043880" s="21"/>
    </row>
    <row r="1043881" spans="8:8" x14ac:dyDescent="0.35">
      <c r="H1043881" s="21"/>
    </row>
    <row r="1043882" spans="8:8" x14ac:dyDescent="0.35">
      <c r="H1043882" s="21"/>
    </row>
    <row r="1043883" spans="8:8" x14ac:dyDescent="0.35">
      <c r="H1043883" s="21"/>
    </row>
    <row r="1043884" spans="8:8" x14ac:dyDescent="0.35">
      <c r="H1043884" s="21"/>
    </row>
    <row r="1043885" spans="8:8" x14ac:dyDescent="0.35">
      <c r="H1043885" s="21"/>
    </row>
    <row r="1043886" spans="8:8" x14ac:dyDescent="0.35">
      <c r="H1043886" s="21"/>
    </row>
    <row r="1043887" spans="8:8" x14ac:dyDescent="0.35">
      <c r="H1043887" s="21"/>
    </row>
    <row r="1043888" spans="8:8" x14ac:dyDescent="0.35">
      <c r="H1043888" s="21"/>
    </row>
    <row r="1043889" spans="8:8" x14ac:dyDescent="0.35">
      <c r="H1043889" s="21"/>
    </row>
    <row r="1043890" spans="8:8" x14ac:dyDescent="0.35">
      <c r="H1043890" s="21"/>
    </row>
    <row r="1043891" spans="8:8" x14ac:dyDescent="0.35">
      <c r="H1043891" s="21"/>
    </row>
    <row r="1043892" spans="8:8" x14ac:dyDescent="0.35">
      <c r="H1043892" s="21"/>
    </row>
    <row r="1043893" spans="8:8" x14ac:dyDescent="0.35">
      <c r="H1043893" s="21"/>
    </row>
    <row r="1043894" spans="8:8" x14ac:dyDescent="0.35">
      <c r="H1043894" s="21"/>
    </row>
    <row r="1043895" spans="8:8" x14ac:dyDescent="0.35">
      <c r="H1043895" s="21"/>
    </row>
    <row r="1043896" spans="8:8" x14ac:dyDescent="0.35">
      <c r="H1043896" s="21"/>
    </row>
    <row r="1043897" spans="8:8" x14ac:dyDescent="0.35">
      <c r="H1043897" s="21"/>
    </row>
    <row r="1043898" spans="8:8" x14ac:dyDescent="0.35">
      <c r="H1043898" s="21"/>
    </row>
    <row r="1043899" spans="8:8" x14ac:dyDescent="0.35">
      <c r="H1043899" s="21"/>
    </row>
    <row r="1043900" spans="8:8" x14ac:dyDescent="0.35">
      <c r="H1043900" s="21"/>
    </row>
    <row r="1043901" spans="8:8" x14ac:dyDescent="0.35">
      <c r="H1043901" s="21"/>
    </row>
    <row r="1043902" spans="8:8" x14ac:dyDescent="0.35">
      <c r="H1043902" s="21"/>
    </row>
    <row r="1043903" spans="8:8" x14ac:dyDescent="0.35">
      <c r="H1043903" s="21"/>
    </row>
    <row r="1043904" spans="8:8" x14ac:dyDescent="0.35">
      <c r="H1043904" s="21"/>
    </row>
    <row r="1043905" spans="8:8" x14ac:dyDescent="0.35">
      <c r="H1043905" s="21"/>
    </row>
    <row r="1043906" spans="8:8" x14ac:dyDescent="0.35">
      <c r="H1043906" s="21"/>
    </row>
    <row r="1043907" spans="8:8" x14ac:dyDescent="0.35">
      <c r="H1043907" s="21"/>
    </row>
    <row r="1043908" spans="8:8" x14ac:dyDescent="0.35">
      <c r="H1043908" s="21"/>
    </row>
    <row r="1043909" spans="8:8" x14ac:dyDescent="0.35">
      <c r="H1043909" s="21"/>
    </row>
    <row r="1043910" spans="8:8" x14ac:dyDescent="0.35">
      <c r="H1043910" s="21"/>
    </row>
    <row r="1043911" spans="8:8" x14ac:dyDescent="0.35">
      <c r="H1043911" s="21"/>
    </row>
    <row r="1043912" spans="8:8" x14ac:dyDescent="0.35">
      <c r="H1043912" s="21"/>
    </row>
    <row r="1043913" spans="8:8" x14ac:dyDescent="0.35">
      <c r="H1043913" s="21"/>
    </row>
    <row r="1043914" spans="8:8" x14ac:dyDescent="0.35">
      <c r="H1043914" s="21"/>
    </row>
    <row r="1043915" spans="8:8" x14ac:dyDescent="0.35">
      <c r="H1043915" s="21"/>
    </row>
    <row r="1043916" spans="8:8" x14ac:dyDescent="0.35">
      <c r="H1043916" s="21"/>
    </row>
    <row r="1043917" spans="8:8" x14ac:dyDescent="0.35">
      <c r="H1043917" s="21"/>
    </row>
    <row r="1043918" spans="8:8" x14ac:dyDescent="0.35">
      <c r="H1043918" s="21"/>
    </row>
    <row r="1043919" spans="8:8" x14ac:dyDescent="0.35">
      <c r="H1043919" s="21"/>
    </row>
    <row r="1043920" spans="8:8" x14ac:dyDescent="0.35">
      <c r="H1043920" s="21"/>
    </row>
    <row r="1043921" spans="8:8" x14ac:dyDescent="0.35">
      <c r="H1043921" s="21"/>
    </row>
    <row r="1043922" spans="8:8" x14ac:dyDescent="0.35">
      <c r="H1043922" s="21"/>
    </row>
    <row r="1043923" spans="8:8" x14ac:dyDescent="0.35">
      <c r="H1043923" s="21"/>
    </row>
    <row r="1043924" spans="8:8" x14ac:dyDescent="0.35">
      <c r="H1043924" s="21"/>
    </row>
    <row r="1043925" spans="8:8" x14ac:dyDescent="0.35">
      <c r="H1043925" s="21"/>
    </row>
    <row r="1043926" spans="8:8" x14ac:dyDescent="0.35">
      <c r="H1043926" s="21"/>
    </row>
    <row r="1043927" spans="8:8" x14ac:dyDescent="0.35">
      <c r="H1043927" s="21"/>
    </row>
    <row r="1043928" spans="8:8" x14ac:dyDescent="0.35">
      <c r="H1043928" s="21"/>
    </row>
    <row r="1043929" spans="8:8" x14ac:dyDescent="0.35">
      <c r="H1043929" s="21"/>
    </row>
    <row r="1043930" spans="8:8" x14ac:dyDescent="0.35">
      <c r="H1043930" s="21"/>
    </row>
    <row r="1043931" spans="8:8" x14ac:dyDescent="0.35">
      <c r="H1043931" s="21"/>
    </row>
    <row r="1043932" spans="8:8" x14ac:dyDescent="0.35">
      <c r="H1043932" s="21"/>
    </row>
    <row r="1043933" spans="8:8" x14ac:dyDescent="0.35">
      <c r="H1043933" s="21"/>
    </row>
    <row r="1043934" spans="8:8" x14ac:dyDescent="0.35">
      <c r="H1043934" s="21"/>
    </row>
    <row r="1043935" spans="8:8" x14ac:dyDescent="0.35">
      <c r="H1043935" s="21"/>
    </row>
    <row r="1043936" spans="8:8" x14ac:dyDescent="0.35">
      <c r="H1043936" s="21"/>
    </row>
    <row r="1043937" spans="8:8" x14ac:dyDescent="0.35">
      <c r="H1043937" s="21"/>
    </row>
    <row r="1043938" spans="8:8" x14ac:dyDescent="0.35">
      <c r="H1043938" s="21"/>
    </row>
    <row r="1043939" spans="8:8" x14ac:dyDescent="0.35">
      <c r="H1043939" s="21"/>
    </row>
    <row r="1043940" spans="8:8" x14ac:dyDescent="0.35">
      <c r="H1043940" s="21"/>
    </row>
    <row r="1043941" spans="8:8" x14ac:dyDescent="0.35">
      <c r="H1043941" s="21"/>
    </row>
    <row r="1043942" spans="8:8" x14ac:dyDescent="0.35">
      <c r="H1043942" s="21"/>
    </row>
    <row r="1043943" spans="8:8" x14ac:dyDescent="0.35">
      <c r="H1043943" s="21"/>
    </row>
    <row r="1043944" spans="8:8" x14ac:dyDescent="0.35">
      <c r="H1043944" s="21"/>
    </row>
    <row r="1043945" spans="8:8" x14ac:dyDescent="0.35">
      <c r="H1043945" s="21"/>
    </row>
    <row r="1043946" spans="8:8" x14ac:dyDescent="0.35">
      <c r="H1043946" s="21"/>
    </row>
    <row r="1043947" spans="8:8" x14ac:dyDescent="0.35">
      <c r="H1043947" s="21"/>
    </row>
    <row r="1043948" spans="8:8" x14ac:dyDescent="0.35">
      <c r="H1043948" s="21"/>
    </row>
    <row r="1043949" spans="8:8" x14ac:dyDescent="0.35">
      <c r="H1043949" s="21"/>
    </row>
    <row r="1043950" spans="8:8" x14ac:dyDescent="0.35">
      <c r="H1043950" s="21"/>
    </row>
    <row r="1043951" spans="8:8" x14ac:dyDescent="0.35">
      <c r="H1043951" s="21"/>
    </row>
    <row r="1043952" spans="8:8" x14ac:dyDescent="0.35">
      <c r="H1043952" s="21"/>
    </row>
    <row r="1043953" spans="8:8" x14ac:dyDescent="0.35">
      <c r="H1043953" s="21"/>
    </row>
    <row r="1043954" spans="8:8" x14ac:dyDescent="0.35">
      <c r="H1043954" s="21"/>
    </row>
    <row r="1043955" spans="8:8" x14ac:dyDescent="0.35">
      <c r="H1043955" s="21"/>
    </row>
    <row r="1043956" spans="8:8" x14ac:dyDescent="0.35">
      <c r="H1043956" s="21"/>
    </row>
    <row r="1043957" spans="8:8" x14ac:dyDescent="0.35">
      <c r="H1043957" s="21"/>
    </row>
    <row r="1043958" spans="8:8" x14ac:dyDescent="0.35">
      <c r="H1043958" s="21"/>
    </row>
    <row r="1043959" spans="8:8" x14ac:dyDescent="0.35">
      <c r="H1043959" s="21"/>
    </row>
    <row r="1043960" spans="8:8" x14ac:dyDescent="0.35">
      <c r="H1043960" s="21"/>
    </row>
    <row r="1043961" spans="8:8" x14ac:dyDescent="0.35">
      <c r="H1043961" s="21"/>
    </row>
    <row r="1043962" spans="8:8" x14ac:dyDescent="0.35">
      <c r="H1043962" s="21"/>
    </row>
    <row r="1043963" spans="8:8" x14ac:dyDescent="0.35">
      <c r="H1043963" s="21"/>
    </row>
    <row r="1043964" spans="8:8" x14ac:dyDescent="0.35">
      <c r="H1043964" s="21"/>
    </row>
    <row r="1043965" spans="8:8" x14ac:dyDescent="0.35">
      <c r="H1043965" s="21"/>
    </row>
    <row r="1043966" spans="8:8" x14ac:dyDescent="0.35">
      <c r="H1043966" s="21"/>
    </row>
    <row r="1043967" spans="8:8" x14ac:dyDescent="0.35">
      <c r="H1043967" s="21"/>
    </row>
    <row r="1043968" spans="8:8" x14ac:dyDescent="0.35">
      <c r="H1043968" s="21"/>
    </row>
    <row r="1043969" spans="8:8" x14ac:dyDescent="0.35">
      <c r="H1043969" s="21"/>
    </row>
    <row r="1043970" spans="8:8" x14ac:dyDescent="0.35">
      <c r="H1043970" s="21"/>
    </row>
    <row r="1043971" spans="8:8" x14ac:dyDescent="0.35">
      <c r="H1043971" s="21"/>
    </row>
    <row r="1043972" spans="8:8" x14ac:dyDescent="0.35">
      <c r="H1043972" s="21"/>
    </row>
    <row r="1043973" spans="8:8" x14ac:dyDescent="0.35">
      <c r="H1043973" s="21"/>
    </row>
    <row r="1043974" spans="8:8" x14ac:dyDescent="0.35">
      <c r="H1043974" s="21"/>
    </row>
    <row r="1043975" spans="8:8" x14ac:dyDescent="0.35">
      <c r="H1043975" s="21"/>
    </row>
    <row r="1043976" spans="8:8" x14ac:dyDescent="0.35">
      <c r="H1043976" s="21"/>
    </row>
    <row r="1043977" spans="8:8" x14ac:dyDescent="0.35">
      <c r="H1043977" s="21"/>
    </row>
    <row r="1043978" spans="8:8" x14ac:dyDescent="0.35">
      <c r="H1043978" s="21"/>
    </row>
    <row r="1043979" spans="8:8" x14ac:dyDescent="0.35">
      <c r="H1043979" s="21"/>
    </row>
    <row r="1043980" spans="8:8" x14ac:dyDescent="0.35">
      <c r="H1043980" s="21"/>
    </row>
    <row r="1043981" spans="8:8" x14ac:dyDescent="0.35">
      <c r="H1043981" s="21"/>
    </row>
    <row r="1043982" spans="8:8" x14ac:dyDescent="0.35">
      <c r="H1043982" s="21"/>
    </row>
    <row r="1043983" spans="8:8" x14ac:dyDescent="0.35">
      <c r="H1043983" s="21"/>
    </row>
    <row r="1043984" spans="8:8" x14ac:dyDescent="0.35">
      <c r="H1043984" s="21"/>
    </row>
    <row r="1043985" spans="8:8" x14ac:dyDescent="0.35">
      <c r="H1043985" s="21"/>
    </row>
    <row r="1043986" spans="8:8" x14ac:dyDescent="0.35">
      <c r="H1043986" s="21"/>
    </row>
    <row r="1043987" spans="8:8" x14ac:dyDescent="0.35">
      <c r="H1043987" s="21"/>
    </row>
    <row r="1043988" spans="8:8" x14ac:dyDescent="0.35">
      <c r="H1043988" s="21"/>
    </row>
    <row r="1043989" spans="8:8" x14ac:dyDescent="0.35">
      <c r="H1043989" s="21"/>
    </row>
    <row r="1043990" spans="8:8" x14ac:dyDescent="0.35">
      <c r="H1043990" s="21"/>
    </row>
    <row r="1043991" spans="8:8" x14ac:dyDescent="0.35">
      <c r="H1043991" s="21"/>
    </row>
    <row r="1043992" spans="8:8" x14ac:dyDescent="0.35">
      <c r="H1043992" s="21"/>
    </row>
    <row r="1043993" spans="8:8" x14ac:dyDescent="0.35">
      <c r="H1043993" s="21"/>
    </row>
    <row r="1043994" spans="8:8" x14ac:dyDescent="0.35">
      <c r="H1043994" s="21"/>
    </row>
    <row r="1043995" spans="8:8" x14ac:dyDescent="0.35">
      <c r="H1043995" s="21"/>
    </row>
    <row r="1043996" spans="8:8" x14ac:dyDescent="0.35">
      <c r="H1043996" s="21"/>
    </row>
    <row r="1043997" spans="8:8" x14ac:dyDescent="0.35">
      <c r="H1043997" s="21"/>
    </row>
    <row r="1043998" spans="8:8" x14ac:dyDescent="0.35">
      <c r="H1043998" s="21"/>
    </row>
    <row r="1043999" spans="8:8" x14ac:dyDescent="0.35">
      <c r="H1043999" s="21"/>
    </row>
    <row r="1044000" spans="8:8" x14ac:dyDescent="0.35">
      <c r="H1044000" s="21"/>
    </row>
    <row r="1044001" spans="8:8" x14ac:dyDescent="0.35">
      <c r="H1044001" s="21"/>
    </row>
    <row r="1044002" spans="8:8" x14ac:dyDescent="0.35">
      <c r="H1044002" s="21"/>
    </row>
    <row r="1044003" spans="8:8" x14ac:dyDescent="0.35">
      <c r="H1044003" s="21"/>
    </row>
    <row r="1044004" spans="8:8" x14ac:dyDescent="0.35">
      <c r="H1044004" s="21"/>
    </row>
    <row r="1044005" spans="8:8" x14ac:dyDescent="0.35">
      <c r="H1044005" s="21"/>
    </row>
    <row r="1044006" spans="8:8" x14ac:dyDescent="0.35">
      <c r="H1044006" s="21"/>
    </row>
    <row r="1044007" spans="8:8" x14ac:dyDescent="0.35">
      <c r="H1044007" s="21"/>
    </row>
    <row r="1044008" spans="8:8" x14ac:dyDescent="0.35">
      <c r="H1044008" s="21"/>
    </row>
    <row r="1044009" spans="8:8" x14ac:dyDescent="0.35">
      <c r="H1044009" s="21"/>
    </row>
    <row r="1044010" spans="8:8" x14ac:dyDescent="0.35">
      <c r="H1044010" s="21"/>
    </row>
    <row r="1044011" spans="8:8" x14ac:dyDescent="0.35">
      <c r="H1044011" s="21"/>
    </row>
    <row r="1044012" spans="8:8" x14ac:dyDescent="0.35">
      <c r="H1044012" s="21"/>
    </row>
    <row r="1044013" spans="8:8" x14ac:dyDescent="0.35">
      <c r="H1044013" s="21"/>
    </row>
    <row r="1044014" spans="8:8" x14ac:dyDescent="0.35">
      <c r="H1044014" s="21"/>
    </row>
    <row r="1044015" spans="8:8" x14ac:dyDescent="0.35">
      <c r="H1044015" s="21"/>
    </row>
    <row r="1044016" spans="8:8" x14ac:dyDescent="0.35">
      <c r="H1044016" s="21"/>
    </row>
    <row r="1044017" spans="8:8" x14ac:dyDescent="0.35">
      <c r="H1044017" s="21"/>
    </row>
    <row r="1044018" spans="8:8" x14ac:dyDescent="0.35">
      <c r="H1044018" s="21"/>
    </row>
    <row r="1044019" spans="8:8" x14ac:dyDescent="0.35">
      <c r="H1044019" s="21"/>
    </row>
    <row r="1044020" spans="8:8" x14ac:dyDescent="0.35">
      <c r="H1044020" s="21"/>
    </row>
    <row r="1044021" spans="8:8" x14ac:dyDescent="0.35">
      <c r="H1044021" s="21"/>
    </row>
    <row r="1044022" spans="8:8" x14ac:dyDescent="0.35">
      <c r="H1044022" s="21"/>
    </row>
    <row r="1044023" spans="8:8" x14ac:dyDescent="0.35">
      <c r="H1044023" s="21"/>
    </row>
    <row r="1044024" spans="8:8" x14ac:dyDescent="0.35">
      <c r="H1044024" s="21"/>
    </row>
    <row r="1044025" spans="8:8" x14ac:dyDescent="0.35">
      <c r="H1044025" s="21"/>
    </row>
    <row r="1044026" spans="8:8" x14ac:dyDescent="0.35">
      <c r="H1044026" s="21"/>
    </row>
    <row r="1044027" spans="8:8" x14ac:dyDescent="0.35">
      <c r="H1044027" s="21"/>
    </row>
    <row r="1044028" spans="8:8" x14ac:dyDescent="0.35">
      <c r="H1044028" s="21"/>
    </row>
    <row r="1044029" spans="8:8" x14ac:dyDescent="0.35">
      <c r="H1044029" s="21"/>
    </row>
    <row r="1044030" spans="8:8" x14ac:dyDescent="0.35">
      <c r="H1044030" s="21"/>
    </row>
    <row r="1044031" spans="8:8" x14ac:dyDescent="0.35">
      <c r="H1044031" s="21"/>
    </row>
    <row r="1044032" spans="8:8" x14ac:dyDescent="0.35">
      <c r="H1044032" s="21"/>
    </row>
    <row r="1044033" spans="8:8" x14ac:dyDescent="0.35">
      <c r="H1044033" s="21"/>
    </row>
    <row r="1044034" spans="8:8" x14ac:dyDescent="0.35">
      <c r="H1044034" s="21"/>
    </row>
    <row r="1044035" spans="8:8" x14ac:dyDescent="0.35">
      <c r="H1044035" s="21"/>
    </row>
    <row r="1044036" spans="8:8" x14ac:dyDescent="0.35">
      <c r="H1044036" s="21"/>
    </row>
    <row r="1044037" spans="8:8" x14ac:dyDescent="0.35">
      <c r="H1044037" s="21"/>
    </row>
    <row r="1044038" spans="8:8" x14ac:dyDescent="0.35">
      <c r="H1044038" s="21"/>
    </row>
    <row r="1044039" spans="8:8" x14ac:dyDescent="0.35">
      <c r="H1044039" s="21"/>
    </row>
    <row r="1044040" spans="8:8" x14ac:dyDescent="0.35">
      <c r="H1044040" s="21"/>
    </row>
    <row r="1044041" spans="8:8" x14ac:dyDescent="0.35">
      <c r="H1044041" s="21"/>
    </row>
    <row r="1044042" spans="8:8" x14ac:dyDescent="0.35">
      <c r="H1044042" s="21"/>
    </row>
    <row r="1044043" spans="8:8" x14ac:dyDescent="0.35">
      <c r="H1044043" s="21"/>
    </row>
    <row r="1044044" spans="8:8" x14ac:dyDescent="0.35">
      <c r="H1044044" s="21"/>
    </row>
    <row r="1044045" spans="8:8" x14ac:dyDescent="0.35">
      <c r="H1044045" s="21"/>
    </row>
    <row r="1044046" spans="8:8" x14ac:dyDescent="0.35">
      <c r="H1044046" s="21"/>
    </row>
    <row r="1044047" spans="8:8" x14ac:dyDescent="0.35">
      <c r="H1044047" s="21"/>
    </row>
    <row r="1044048" spans="8:8" x14ac:dyDescent="0.35">
      <c r="H1044048" s="21"/>
    </row>
    <row r="1044049" spans="8:8" x14ac:dyDescent="0.35">
      <c r="H1044049" s="21"/>
    </row>
    <row r="1044050" spans="8:8" x14ac:dyDescent="0.35">
      <c r="H1044050" s="21"/>
    </row>
    <row r="1044051" spans="8:8" x14ac:dyDescent="0.35">
      <c r="H1044051" s="21"/>
    </row>
    <row r="1044052" spans="8:8" x14ac:dyDescent="0.35">
      <c r="H1044052" s="21"/>
    </row>
    <row r="1044053" spans="8:8" x14ac:dyDescent="0.35">
      <c r="H1044053" s="21"/>
    </row>
    <row r="1044054" spans="8:8" x14ac:dyDescent="0.35">
      <c r="H1044054" s="21"/>
    </row>
    <row r="1044055" spans="8:8" x14ac:dyDescent="0.35">
      <c r="H1044055" s="21"/>
    </row>
    <row r="1044056" spans="8:8" x14ac:dyDescent="0.35">
      <c r="H1044056" s="21"/>
    </row>
    <row r="1044057" spans="8:8" x14ac:dyDescent="0.35">
      <c r="H1044057" s="21"/>
    </row>
    <row r="1044058" spans="8:8" x14ac:dyDescent="0.35">
      <c r="H1044058" s="21"/>
    </row>
    <row r="1044059" spans="8:8" x14ac:dyDescent="0.35">
      <c r="H1044059" s="21"/>
    </row>
    <row r="1044060" spans="8:8" x14ac:dyDescent="0.35">
      <c r="H1044060" s="21"/>
    </row>
    <row r="1044061" spans="8:8" x14ac:dyDescent="0.35">
      <c r="H1044061" s="21"/>
    </row>
    <row r="1044062" spans="8:8" x14ac:dyDescent="0.35">
      <c r="H1044062" s="21"/>
    </row>
    <row r="1044063" spans="8:8" x14ac:dyDescent="0.35">
      <c r="H1044063" s="21"/>
    </row>
    <row r="1044064" spans="8:8" x14ac:dyDescent="0.35">
      <c r="H1044064" s="21"/>
    </row>
    <row r="1044065" spans="8:8" x14ac:dyDescent="0.35">
      <c r="H1044065" s="21"/>
    </row>
    <row r="1044066" spans="8:8" x14ac:dyDescent="0.35">
      <c r="H1044066" s="21"/>
    </row>
    <row r="1044067" spans="8:8" x14ac:dyDescent="0.35">
      <c r="H1044067" s="21"/>
    </row>
    <row r="1044068" spans="8:8" x14ac:dyDescent="0.35">
      <c r="H1044068" s="21"/>
    </row>
    <row r="1044069" spans="8:8" x14ac:dyDescent="0.35">
      <c r="H1044069" s="21"/>
    </row>
    <row r="1044070" spans="8:8" x14ac:dyDescent="0.35">
      <c r="H1044070" s="21"/>
    </row>
    <row r="1044071" spans="8:8" x14ac:dyDescent="0.35">
      <c r="H1044071" s="21"/>
    </row>
    <row r="1044072" spans="8:8" x14ac:dyDescent="0.35">
      <c r="H1044072" s="21"/>
    </row>
    <row r="1044073" spans="8:8" x14ac:dyDescent="0.35">
      <c r="H1044073" s="21"/>
    </row>
    <row r="1044074" spans="8:8" x14ac:dyDescent="0.35">
      <c r="H1044074" s="21"/>
    </row>
    <row r="1044075" spans="8:8" x14ac:dyDescent="0.35">
      <c r="H1044075" s="21"/>
    </row>
    <row r="1044076" spans="8:8" x14ac:dyDescent="0.35">
      <c r="H1044076" s="21"/>
    </row>
    <row r="1044077" spans="8:8" x14ac:dyDescent="0.35">
      <c r="H1044077" s="21"/>
    </row>
    <row r="1044078" spans="8:8" x14ac:dyDescent="0.35">
      <c r="H1044078" s="21"/>
    </row>
    <row r="1044079" spans="8:8" x14ac:dyDescent="0.35">
      <c r="H1044079" s="21"/>
    </row>
    <row r="1044080" spans="8:8" x14ac:dyDescent="0.35">
      <c r="H1044080" s="21"/>
    </row>
    <row r="1044081" spans="8:8" x14ac:dyDescent="0.35">
      <c r="H1044081" s="21"/>
    </row>
    <row r="1044082" spans="8:8" x14ac:dyDescent="0.35">
      <c r="H1044082" s="21"/>
    </row>
    <row r="1044083" spans="8:8" x14ac:dyDescent="0.35">
      <c r="H1044083" s="21"/>
    </row>
    <row r="1044084" spans="8:8" x14ac:dyDescent="0.35">
      <c r="H1044084" s="21"/>
    </row>
    <row r="1044085" spans="8:8" x14ac:dyDescent="0.35">
      <c r="H1044085" s="21"/>
    </row>
    <row r="1044086" spans="8:8" x14ac:dyDescent="0.35">
      <c r="H1044086" s="21"/>
    </row>
    <row r="1044087" spans="8:8" x14ac:dyDescent="0.35">
      <c r="H1044087" s="21"/>
    </row>
    <row r="1044088" spans="8:8" x14ac:dyDescent="0.35">
      <c r="H1044088" s="21"/>
    </row>
    <row r="1044089" spans="8:8" x14ac:dyDescent="0.35">
      <c r="H1044089" s="21"/>
    </row>
    <row r="1044090" spans="8:8" x14ac:dyDescent="0.35">
      <c r="H1044090" s="21"/>
    </row>
    <row r="1044091" spans="8:8" x14ac:dyDescent="0.35">
      <c r="H1044091" s="21"/>
    </row>
    <row r="1044092" spans="8:8" x14ac:dyDescent="0.35">
      <c r="H1044092" s="21"/>
    </row>
    <row r="1044093" spans="8:8" x14ac:dyDescent="0.35">
      <c r="H1044093" s="21"/>
    </row>
    <row r="1044094" spans="8:8" x14ac:dyDescent="0.35">
      <c r="H1044094" s="21"/>
    </row>
    <row r="1044095" spans="8:8" x14ac:dyDescent="0.35">
      <c r="H1044095" s="21"/>
    </row>
    <row r="1044096" spans="8:8" x14ac:dyDescent="0.35">
      <c r="H1044096" s="21"/>
    </row>
    <row r="1044097" spans="8:8" x14ac:dyDescent="0.35">
      <c r="H1044097" s="21"/>
    </row>
    <row r="1044098" spans="8:8" x14ac:dyDescent="0.35">
      <c r="H1044098" s="21"/>
    </row>
    <row r="1044099" spans="8:8" x14ac:dyDescent="0.35">
      <c r="H1044099" s="21"/>
    </row>
    <row r="1044100" spans="8:8" x14ac:dyDescent="0.35">
      <c r="H1044100" s="21"/>
    </row>
    <row r="1044101" spans="8:8" x14ac:dyDescent="0.35">
      <c r="H1044101" s="21"/>
    </row>
    <row r="1044102" spans="8:8" x14ac:dyDescent="0.35">
      <c r="H1044102" s="21"/>
    </row>
    <row r="1044103" spans="8:8" x14ac:dyDescent="0.35">
      <c r="H1044103" s="21"/>
    </row>
    <row r="1044104" spans="8:8" x14ac:dyDescent="0.35">
      <c r="H1044104" s="21"/>
    </row>
    <row r="1044105" spans="8:8" x14ac:dyDescent="0.35">
      <c r="H1044105" s="21"/>
    </row>
    <row r="1044106" spans="8:8" x14ac:dyDescent="0.35">
      <c r="H1044106" s="21"/>
    </row>
    <row r="1044107" spans="8:8" x14ac:dyDescent="0.35">
      <c r="H1044107" s="21"/>
    </row>
    <row r="1044108" spans="8:8" x14ac:dyDescent="0.35">
      <c r="H1044108" s="21"/>
    </row>
    <row r="1044109" spans="8:8" x14ac:dyDescent="0.35">
      <c r="H1044109" s="21"/>
    </row>
    <row r="1044110" spans="8:8" x14ac:dyDescent="0.35">
      <c r="H1044110" s="21"/>
    </row>
    <row r="1044111" spans="8:8" x14ac:dyDescent="0.35">
      <c r="H1044111" s="21"/>
    </row>
    <row r="1044112" spans="8:8" x14ac:dyDescent="0.35">
      <c r="H1044112" s="21"/>
    </row>
    <row r="1044113" spans="8:8" x14ac:dyDescent="0.35">
      <c r="H1044113" s="21"/>
    </row>
    <row r="1044114" spans="8:8" x14ac:dyDescent="0.35">
      <c r="H1044114" s="21"/>
    </row>
    <row r="1044115" spans="8:8" x14ac:dyDescent="0.35">
      <c r="H1044115" s="21"/>
    </row>
    <row r="1044116" spans="8:8" x14ac:dyDescent="0.35">
      <c r="H1044116" s="21"/>
    </row>
    <row r="1044117" spans="8:8" x14ac:dyDescent="0.35">
      <c r="H1044117" s="21"/>
    </row>
    <row r="1044118" spans="8:8" x14ac:dyDescent="0.35">
      <c r="H1044118" s="21"/>
    </row>
    <row r="1044119" spans="8:8" x14ac:dyDescent="0.35">
      <c r="H1044119" s="21"/>
    </row>
    <row r="1044120" spans="8:8" x14ac:dyDescent="0.35">
      <c r="H1044120" s="21"/>
    </row>
    <row r="1044121" spans="8:8" x14ac:dyDescent="0.35">
      <c r="H1044121" s="21"/>
    </row>
    <row r="1044122" spans="8:8" x14ac:dyDescent="0.35">
      <c r="H1044122" s="21"/>
    </row>
    <row r="1044123" spans="8:8" x14ac:dyDescent="0.35">
      <c r="H1044123" s="21"/>
    </row>
    <row r="1044124" spans="8:8" x14ac:dyDescent="0.35">
      <c r="H1044124" s="21"/>
    </row>
    <row r="1044125" spans="8:8" x14ac:dyDescent="0.35">
      <c r="H1044125" s="21"/>
    </row>
    <row r="1044126" spans="8:8" x14ac:dyDescent="0.35">
      <c r="H1044126" s="21"/>
    </row>
    <row r="1044127" spans="8:8" x14ac:dyDescent="0.35">
      <c r="H1044127" s="21"/>
    </row>
    <row r="1044128" spans="8:8" x14ac:dyDescent="0.35">
      <c r="H1044128" s="21"/>
    </row>
    <row r="1044129" spans="8:8" x14ac:dyDescent="0.35">
      <c r="H1044129" s="21"/>
    </row>
    <row r="1044130" spans="8:8" x14ac:dyDescent="0.35">
      <c r="H1044130" s="21"/>
    </row>
    <row r="1044131" spans="8:8" x14ac:dyDescent="0.35">
      <c r="H1044131" s="21"/>
    </row>
    <row r="1044132" spans="8:8" x14ac:dyDescent="0.35">
      <c r="H1044132" s="21"/>
    </row>
    <row r="1044133" spans="8:8" x14ac:dyDescent="0.35">
      <c r="H1044133" s="21"/>
    </row>
    <row r="1044134" spans="8:8" x14ac:dyDescent="0.35">
      <c r="H1044134" s="21"/>
    </row>
    <row r="1044135" spans="8:8" x14ac:dyDescent="0.35">
      <c r="H1044135" s="21"/>
    </row>
    <row r="1044136" spans="8:8" x14ac:dyDescent="0.35">
      <c r="H1044136" s="21"/>
    </row>
    <row r="1044137" spans="8:8" x14ac:dyDescent="0.35">
      <c r="H1044137" s="21"/>
    </row>
    <row r="1044138" spans="8:8" x14ac:dyDescent="0.35">
      <c r="H1044138" s="21"/>
    </row>
    <row r="1044139" spans="8:8" x14ac:dyDescent="0.35">
      <c r="H1044139" s="21"/>
    </row>
    <row r="1044140" spans="8:8" x14ac:dyDescent="0.35">
      <c r="H1044140" s="21"/>
    </row>
    <row r="1044141" spans="8:8" x14ac:dyDescent="0.35">
      <c r="H1044141" s="21"/>
    </row>
    <row r="1044142" spans="8:8" x14ac:dyDescent="0.35">
      <c r="H1044142" s="21"/>
    </row>
    <row r="1044143" spans="8:8" x14ac:dyDescent="0.35">
      <c r="H1044143" s="21"/>
    </row>
    <row r="1044144" spans="8:8" x14ac:dyDescent="0.35">
      <c r="H1044144" s="21"/>
    </row>
    <row r="1044145" spans="8:8" x14ac:dyDescent="0.35">
      <c r="H1044145" s="21"/>
    </row>
    <row r="1044146" spans="8:8" x14ac:dyDescent="0.35">
      <c r="H1044146" s="21"/>
    </row>
    <row r="1044147" spans="8:8" x14ac:dyDescent="0.35">
      <c r="H1044147" s="21"/>
    </row>
    <row r="1044148" spans="8:8" x14ac:dyDescent="0.35">
      <c r="H1044148" s="21"/>
    </row>
    <row r="1044149" spans="8:8" x14ac:dyDescent="0.35">
      <c r="H1044149" s="21"/>
    </row>
    <row r="1044150" spans="8:8" x14ac:dyDescent="0.35">
      <c r="H1044150" s="21"/>
    </row>
    <row r="1044151" spans="8:8" x14ac:dyDescent="0.35">
      <c r="H1044151" s="21"/>
    </row>
    <row r="1044152" spans="8:8" x14ac:dyDescent="0.35">
      <c r="H1044152" s="21"/>
    </row>
    <row r="1044153" spans="8:8" x14ac:dyDescent="0.35">
      <c r="H1044153" s="21"/>
    </row>
    <row r="1044154" spans="8:8" x14ac:dyDescent="0.35">
      <c r="H1044154" s="21"/>
    </row>
    <row r="1044155" spans="8:8" x14ac:dyDescent="0.35">
      <c r="H1044155" s="21"/>
    </row>
    <row r="1044156" spans="8:8" x14ac:dyDescent="0.35">
      <c r="H1044156" s="21"/>
    </row>
    <row r="1044157" spans="8:8" x14ac:dyDescent="0.35">
      <c r="H1044157" s="21"/>
    </row>
    <row r="1044158" spans="8:8" x14ac:dyDescent="0.35">
      <c r="H1044158" s="21"/>
    </row>
    <row r="1044159" spans="8:8" x14ac:dyDescent="0.35">
      <c r="H1044159" s="21"/>
    </row>
    <row r="1044160" spans="8:8" x14ac:dyDescent="0.35">
      <c r="H1044160" s="21"/>
    </row>
    <row r="1044161" spans="8:8" x14ac:dyDescent="0.35">
      <c r="H1044161" s="21"/>
    </row>
    <row r="1044162" spans="8:8" x14ac:dyDescent="0.35">
      <c r="H1044162" s="21"/>
    </row>
    <row r="1044163" spans="8:8" x14ac:dyDescent="0.35">
      <c r="H1044163" s="21"/>
    </row>
    <row r="1044164" spans="8:8" x14ac:dyDescent="0.35">
      <c r="H1044164" s="21"/>
    </row>
    <row r="1044165" spans="8:8" x14ac:dyDescent="0.35">
      <c r="H1044165" s="21"/>
    </row>
    <row r="1044166" spans="8:8" x14ac:dyDescent="0.35">
      <c r="H1044166" s="21"/>
    </row>
    <row r="1044167" spans="8:8" x14ac:dyDescent="0.35">
      <c r="H1044167" s="21"/>
    </row>
    <row r="1044168" spans="8:8" x14ac:dyDescent="0.35">
      <c r="H1044168" s="21"/>
    </row>
    <row r="1044169" spans="8:8" x14ac:dyDescent="0.35">
      <c r="H1044169" s="21"/>
    </row>
    <row r="1044170" spans="8:8" x14ac:dyDescent="0.35">
      <c r="H1044170" s="21"/>
    </row>
    <row r="1044171" spans="8:8" x14ac:dyDescent="0.35">
      <c r="H1044171" s="21"/>
    </row>
    <row r="1044172" spans="8:8" x14ac:dyDescent="0.35">
      <c r="H1044172" s="21"/>
    </row>
    <row r="1044173" spans="8:8" x14ac:dyDescent="0.35">
      <c r="H1044173" s="21"/>
    </row>
    <row r="1044174" spans="8:8" x14ac:dyDescent="0.35">
      <c r="H1044174" s="21"/>
    </row>
    <row r="1044175" spans="8:8" x14ac:dyDescent="0.35">
      <c r="H1044175" s="21"/>
    </row>
    <row r="1044176" spans="8:8" x14ac:dyDescent="0.35">
      <c r="H1044176" s="21"/>
    </row>
    <row r="1044177" spans="8:8" x14ac:dyDescent="0.35">
      <c r="H1044177" s="21"/>
    </row>
    <row r="1044178" spans="8:8" x14ac:dyDescent="0.35">
      <c r="H1044178" s="21"/>
    </row>
    <row r="1044179" spans="8:8" x14ac:dyDescent="0.35">
      <c r="H1044179" s="21"/>
    </row>
    <row r="1044180" spans="8:8" x14ac:dyDescent="0.35">
      <c r="H1044180" s="21"/>
    </row>
    <row r="1044181" spans="8:8" x14ac:dyDescent="0.35">
      <c r="H1044181" s="21"/>
    </row>
    <row r="1044182" spans="8:8" x14ac:dyDescent="0.35">
      <c r="H1044182" s="21"/>
    </row>
    <row r="1044183" spans="8:8" x14ac:dyDescent="0.35">
      <c r="H1044183" s="21"/>
    </row>
    <row r="1044184" spans="8:8" x14ac:dyDescent="0.35">
      <c r="H1044184" s="21"/>
    </row>
    <row r="1044185" spans="8:8" x14ac:dyDescent="0.35">
      <c r="H1044185" s="21"/>
    </row>
    <row r="1044186" spans="8:8" x14ac:dyDescent="0.35">
      <c r="H1044186" s="21"/>
    </row>
    <row r="1044187" spans="8:8" x14ac:dyDescent="0.35">
      <c r="H1044187" s="21"/>
    </row>
    <row r="1044188" spans="8:8" x14ac:dyDescent="0.35">
      <c r="H1044188" s="21"/>
    </row>
    <row r="1044189" spans="8:8" x14ac:dyDescent="0.35">
      <c r="H1044189" s="21"/>
    </row>
    <row r="1044190" spans="8:8" x14ac:dyDescent="0.35">
      <c r="H1044190" s="21"/>
    </row>
    <row r="1044191" spans="8:8" x14ac:dyDescent="0.35">
      <c r="H1044191" s="21"/>
    </row>
    <row r="1044192" spans="8:8" x14ac:dyDescent="0.35">
      <c r="H1044192" s="21"/>
    </row>
    <row r="1044193" spans="8:8" x14ac:dyDescent="0.35">
      <c r="H1044193" s="21"/>
    </row>
    <row r="1044194" spans="8:8" x14ac:dyDescent="0.35">
      <c r="H1044194" s="21"/>
    </row>
    <row r="1044195" spans="8:8" x14ac:dyDescent="0.35">
      <c r="H1044195" s="21"/>
    </row>
    <row r="1044196" spans="8:8" x14ac:dyDescent="0.35">
      <c r="H1044196" s="21"/>
    </row>
    <row r="1044197" spans="8:8" x14ac:dyDescent="0.35">
      <c r="H1044197" s="21"/>
    </row>
    <row r="1044198" spans="8:8" x14ac:dyDescent="0.35">
      <c r="H1044198" s="21"/>
    </row>
    <row r="1044199" spans="8:8" x14ac:dyDescent="0.35">
      <c r="H1044199" s="21"/>
    </row>
    <row r="1044200" spans="8:8" x14ac:dyDescent="0.35">
      <c r="H1044200" s="21"/>
    </row>
    <row r="1044201" spans="8:8" x14ac:dyDescent="0.35">
      <c r="H1044201" s="21"/>
    </row>
    <row r="1044202" spans="8:8" x14ac:dyDescent="0.35">
      <c r="H1044202" s="21"/>
    </row>
    <row r="1044203" spans="8:8" x14ac:dyDescent="0.35">
      <c r="H1044203" s="21"/>
    </row>
    <row r="1044204" spans="8:8" x14ac:dyDescent="0.35">
      <c r="H1044204" s="21"/>
    </row>
    <row r="1044205" spans="8:8" x14ac:dyDescent="0.35">
      <c r="H1044205" s="21"/>
    </row>
    <row r="1044206" spans="8:8" x14ac:dyDescent="0.35">
      <c r="H1044206" s="21"/>
    </row>
    <row r="1044207" spans="8:8" x14ac:dyDescent="0.35">
      <c r="H1044207" s="21"/>
    </row>
    <row r="1044208" spans="8:8" x14ac:dyDescent="0.35">
      <c r="H1044208" s="21"/>
    </row>
    <row r="1044209" spans="8:8" x14ac:dyDescent="0.35">
      <c r="H1044209" s="21"/>
    </row>
    <row r="1044210" spans="8:8" x14ac:dyDescent="0.35">
      <c r="H1044210" s="21"/>
    </row>
    <row r="1044211" spans="8:8" x14ac:dyDescent="0.35">
      <c r="H1044211" s="21"/>
    </row>
    <row r="1044212" spans="8:8" x14ac:dyDescent="0.35">
      <c r="H1044212" s="21"/>
    </row>
    <row r="1044213" spans="8:8" x14ac:dyDescent="0.35">
      <c r="H1044213" s="21"/>
    </row>
    <row r="1044214" spans="8:8" x14ac:dyDescent="0.35">
      <c r="H1044214" s="21"/>
    </row>
    <row r="1044215" spans="8:8" x14ac:dyDescent="0.35">
      <c r="H1044215" s="21"/>
    </row>
    <row r="1044216" spans="8:8" x14ac:dyDescent="0.35">
      <c r="H1044216" s="21"/>
    </row>
    <row r="1044217" spans="8:8" x14ac:dyDescent="0.35">
      <c r="H1044217" s="21"/>
    </row>
    <row r="1044218" spans="8:8" x14ac:dyDescent="0.35">
      <c r="H1044218" s="21"/>
    </row>
    <row r="1044219" spans="8:8" x14ac:dyDescent="0.35">
      <c r="H1044219" s="21"/>
    </row>
    <row r="1044220" spans="8:8" x14ac:dyDescent="0.35">
      <c r="H1044220" s="21"/>
    </row>
    <row r="1044221" spans="8:8" x14ac:dyDescent="0.35">
      <c r="H1044221" s="21"/>
    </row>
    <row r="1044222" spans="8:8" x14ac:dyDescent="0.35">
      <c r="H1044222" s="21"/>
    </row>
    <row r="1044223" spans="8:8" x14ac:dyDescent="0.35">
      <c r="H1044223" s="21"/>
    </row>
    <row r="1044224" spans="8:8" x14ac:dyDescent="0.35">
      <c r="H1044224" s="21"/>
    </row>
    <row r="1044225" spans="8:8" x14ac:dyDescent="0.35">
      <c r="H1044225" s="21"/>
    </row>
    <row r="1044226" spans="8:8" x14ac:dyDescent="0.35">
      <c r="H1044226" s="21"/>
    </row>
    <row r="1044227" spans="8:8" x14ac:dyDescent="0.35">
      <c r="H1044227" s="21"/>
    </row>
    <row r="1044228" spans="8:8" x14ac:dyDescent="0.35">
      <c r="H1044228" s="21"/>
    </row>
    <row r="1044229" spans="8:8" x14ac:dyDescent="0.35">
      <c r="H1044229" s="21"/>
    </row>
    <row r="1044230" spans="8:8" x14ac:dyDescent="0.35">
      <c r="H1044230" s="21"/>
    </row>
    <row r="1044231" spans="8:8" x14ac:dyDescent="0.35">
      <c r="H1044231" s="21"/>
    </row>
    <row r="1044232" spans="8:8" x14ac:dyDescent="0.35">
      <c r="H1044232" s="21"/>
    </row>
    <row r="1044233" spans="8:8" x14ac:dyDescent="0.35">
      <c r="H1044233" s="21"/>
    </row>
    <row r="1044234" spans="8:8" x14ac:dyDescent="0.35">
      <c r="H1044234" s="21"/>
    </row>
    <row r="1044235" spans="8:8" x14ac:dyDescent="0.35">
      <c r="H1044235" s="21"/>
    </row>
    <row r="1044236" spans="8:8" x14ac:dyDescent="0.35">
      <c r="H1044236" s="21"/>
    </row>
    <row r="1044237" spans="8:8" x14ac:dyDescent="0.35">
      <c r="H1044237" s="21"/>
    </row>
    <row r="1044238" spans="8:8" x14ac:dyDescent="0.35">
      <c r="H1044238" s="21"/>
    </row>
    <row r="1044239" spans="8:8" x14ac:dyDescent="0.35">
      <c r="H1044239" s="21"/>
    </row>
    <row r="1044240" spans="8:8" x14ac:dyDescent="0.35">
      <c r="H1044240" s="21"/>
    </row>
    <row r="1044241" spans="8:8" x14ac:dyDescent="0.35">
      <c r="H1044241" s="21"/>
    </row>
    <row r="1044242" spans="8:8" x14ac:dyDescent="0.35">
      <c r="H1044242" s="21"/>
    </row>
    <row r="1044243" spans="8:8" x14ac:dyDescent="0.35">
      <c r="H1044243" s="21"/>
    </row>
    <row r="1044244" spans="8:8" x14ac:dyDescent="0.35">
      <c r="H1044244" s="21"/>
    </row>
    <row r="1044245" spans="8:8" x14ac:dyDescent="0.35">
      <c r="H1044245" s="21"/>
    </row>
    <row r="1044246" spans="8:8" x14ac:dyDescent="0.35">
      <c r="H1044246" s="21"/>
    </row>
    <row r="1044247" spans="8:8" x14ac:dyDescent="0.35">
      <c r="H1044247" s="21"/>
    </row>
    <row r="1044248" spans="8:8" x14ac:dyDescent="0.35">
      <c r="H1044248" s="21"/>
    </row>
    <row r="1044249" spans="8:8" x14ac:dyDescent="0.35">
      <c r="H1044249" s="21"/>
    </row>
    <row r="1044250" spans="8:8" x14ac:dyDescent="0.35">
      <c r="H1044250" s="21"/>
    </row>
    <row r="1044251" spans="8:8" x14ac:dyDescent="0.35">
      <c r="H1044251" s="21"/>
    </row>
    <row r="1044252" spans="8:8" x14ac:dyDescent="0.35">
      <c r="H1044252" s="21"/>
    </row>
    <row r="1044253" spans="8:8" x14ac:dyDescent="0.35">
      <c r="H1044253" s="21"/>
    </row>
    <row r="1044254" spans="8:8" x14ac:dyDescent="0.35">
      <c r="H1044254" s="21"/>
    </row>
    <row r="1044255" spans="8:8" x14ac:dyDescent="0.35">
      <c r="H1044255" s="21"/>
    </row>
    <row r="1044256" spans="8:8" x14ac:dyDescent="0.35">
      <c r="H1044256" s="21"/>
    </row>
    <row r="1044257" spans="8:8" x14ac:dyDescent="0.35">
      <c r="H1044257" s="21"/>
    </row>
    <row r="1044258" spans="8:8" x14ac:dyDescent="0.35">
      <c r="H1044258" s="21"/>
    </row>
    <row r="1044259" spans="8:8" x14ac:dyDescent="0.35">
      <c r="H1044259" s="21"/>
    </row>
    <row r="1044260" spans="8:8" x14ac:dyDescent="0.35">
      <c r="H1044260" s="21"/>
    </row>
    <row r="1044261" spans="8:8" x14ac:dyDescent="0.35">
      <c r="H1044261" s="21"/>
    </row>
    <row r="1044262" spans="8:8" x14ac:dyDescent="0.35">
      <c r="H1044262" s="21"/>
    </row>
    <row r="1044263" spans="8:8" x14ac:dyDescent="0.35">
      <c r="H1044263" s="21"/>
    </row>
    <row r="1044264" spans="8:8" x14ac:dyDescent="0.35">
      <c r="H1044264" s="21"/>
    </row>
    <row r="1044265" spans="8:8" x14ac:dyDescent="0.35">
      <c r="H1044265" s="21"/>
    </row>
    <row r="1044266" spans="8:8" x14ac:dyDescent="0.35">
      <c r="H1044266" s="21"/>
    </row>
    <row r="1044267" spans="8:8" x14ac:dyDescent="0.35">
      <c r="H1044267" s="21"/>
    </row>
    <row r="1044268" spans="8:8" x14ac:dyDescent="0.35">
      <c r="H1044268" s="21"/>
    </row>
    <row r="1044269" spans="8:8" x14ac:dyDescent="0.35">
      <c r="H1044269" s="21"/>
    </row>
    <row r="1044270" spans="8:8" x14ac:dyDescent="0.35">
      <c r="H1044270" s="21"/>
    </row>
    <row r="1044271" spans="8:8" x14ac:dyDescent="0.35">
      <c r="H1044271" s="21"/>
    </row>
    <row r="1044272" spans="8:8" x14ac:dyDescent="0.35">
      <c r="H1044272" s="21"/>
    </row>
    <row r="1044273" spans="8:8" x14ac:dyDescent="0.35">
      <c r="H1044273" s="21"/>
    </row>
    <row r="1044274" spans="8:8" x14ac:dyDescent="0.35">
      <c r="H1044274" s="21"/>
    </row>
    <row r="1044275" spans="8:8" x14ac:dyDescent="0.35">
      <c r="H1044275" s="21"/>
    </row>
    <row r="1044276" spans="8:8" x14ac:dyDescent="0.35">
      <c r="H1044276" s="21"/>
    </row>
    <row r="1044277" spans="8:8" x14ac:dyDescent="0.35">
      <c r="H1044277" s="21"/>
    </row>
    <row r="1044278" spans="8:8" x14ac:dyDescent="0.35">
      <c r="H1044278" s="21"/>
    </row>
    <row r="1044279" spans="8:8" x14ac:dyDescent="0.35">
      <c r="H1044279" s="21"/>
    </row>
    <row r="1044280" spans="8:8" x14ac:dyDescent="0.35">
      <c r="H1044280" s="21"/>
    </row>
    <row r="1044281" spans="8:8" x14ac:dyDescent="0.35">
      <c r="H1044281" s="21"/>
    </row>
    <row r="1044282" spans="8:8" x14ac:dyDescent="0.35">
      <c r="H1044282" s="21"/>
    </row>
    <row r="1044283" spans="8:8" x14ac:dyDescent="0.35">
      <c r="H1044283" s="21"/>
    </row>
    <row r="1044284" spans="8:8" x14ac:dyDescent="0.35">
      <c r="H1044284" s="21"/>
    </row>
    <row r="1044285" spans="8:8" x14ac:dyDescent="0.35">
      <c r="H1044285" s="21"/>
    </row>
    <row r="1044286" spans="8:8" x14ac:dyDescent="0.35">
      <c r="H1044286" s="21"/>
    </row>
    <row r="1044287" spans="8:8" x14ac:dyDescent="0.35">
      <c r="H1044287" s="21"/>
    </row>
    <row r="1044288" spans="8:8" x14ac:dyDescent="0.35">
      <c r="H1044288" s="21"/>
    </row>
    <row r="1044289" spans="8:8" x14ac:dyDescent="0.35">
      <c r="H1044289" s="21"/>
    </row>
    <row r="1044290" spans="8:8" x14ac:dyDescent="0.35">
      <c r="H1044290" s="21"/>
    </row>
    <row r="1044291" spans="8:8" x14ac:dyDescent="0.35">
      <c r="H1044291" s="21"/>
    </row>
    <row r="1044292" spans="8:8" x14ac:dyDescent="0.35">
      <c r="H1044292" s="21"/>
    </row>
    <row r="1044293" spans="8:8" x14ac:dyDescent="0.35">
      <c r="H1044293" s="21"/>
    </row>
    <row r="1044294" spans="8:8" x14ac:dyDescent="0.35">
      <c r="H1044294" s="21"/>
    </row>
    <row r="1044295" spans="8:8" x14ac:dyDescent="0.35">
      <c r="H1044295" s="21"/>
    </row>
    <row r="1044296" spans="8:8" x14ac:dyDescent="0.35">
      <c r="H1044296" s="21"/>
    </row>
    <row r="1044297" spans="8:8" x14ac:dyDescent="0.35">
      <c r="H1044297" s="21"/>
    </row>
    <row r="1044298" spans="8:8" x14ac:dyDescent="0.35">
      <c r="H1044298" s="21"/>
    </row>
    <row r="1044299" spans="8:8" x14ac:dyDescent="0.35">
      <c r="H1044299" s="21"/>
    </row>
    <row r="1044300" spans="8:8" x14ac:dyDescent="0.35">
      <c r="H1044300" s="21"/>
    </row>
    <row r="1044301" spans="8:8" x14ac:dyDescent="0.35">
      <c r="H1044301" s="21"/>
    </row>
    <row r="1044302" spans="8:8" x14ac:dyDescent="0.35">
      <c r="H1044302" s="21"/>
    </row>
    <row r="1044303" spans="8:8" x14ac:dyDescent="0.35">
      <c r="H1044303" s="21"/>
    </row>
    <row r="1044304" spans="8:8" x14ac:dyDescent="0.35">
      <c r="H1044304" s="21"/>
    </row>
    <row r="1044305" spans="8:8" x14ac:dyDescent="0.35">
      <c r="H1044305" s="21"/>
    </row>
    <row r="1044306" spans="8:8" x14ac:dyDescent="0.35">
      <c r="H1044306" s="21"/>
    </row>
    <row r="1044307" spans="8:8" x14ac:dyDescent="0.35">
      <c r="H1044307" s="21"/>
    </row>
    <row r="1044308" spans="8:8" x14ac:dyDescent="0.35">
      <c r="H1044308" s="21"/>
    </row>
    <row r="1044309" spans="8:8" x14ac:dyDescent="0.35">
      <c r="H1044309" s="21"/>
    </row>
    <row r="1044310" spans="8:8" x14ac:dyDescent="0.35">
      <c r="H1044310" s="21"/>
    </row>
    <row r="1044311" spans="8:8" x14ac:dyDescent="0.35">
      <c r="H1044311" s="21"/>
    </row>
    <row r="1044312" spans="8:8" x14ac:dyDescent="0.35">
      <c r="H1044312" s="21"/>
    </row>
    <row r="1044313" spans="8:8" x14ac:dyDescent="0.35">
      <c r="H1044313" s="21"/>
    </row>
    <row r="1044314" spans="8:8" x14ac:dyDescent="0.35">
      <c r="H1044314" s="21"/>
    </row>
    <row r="1044315" spans="8:8" x14ac:dyDescent="0.35">
      <c r="H1044315" s="21"/>
    </row>
    <row r="1044316" spans="8:8" x14ac:dyDescent="0.35">
      <c r="H1044316" s="21"/>
    </row>
    <row r="1044317" spans="8:8" x14ac:dyDescent="0.35">
      <c r="H1044317" s="21"/>
    </row>
    <row r="1044318" spans="8:8" x14ac:dyDescent="0.35">
      <c r="H1044318" s="21"/>
    </row>
    <row r="1044319" spans="8:8" x14ac:dyDescent="0.35">
      <c r="H1044319" s="21"/>
    </row>
    <row r="1044320" spans="8:8" x14ac:dyDescent="0.35">
      <c r="H1044320" s="21"/>
    </row>
    <row r="1044321" spans="8:8" x14ac:dyDescent="0.35">
      <c r="H1044321" s="21"/>
    </row>
    <row r="1044322" spans="8:8" x14ac:dyDescent="0.35">
      <c r="H1044322" s="21"/>
    </row>
    <row r="1044323" spans="8:8" x14ac:dyDescent="0.35">
      <c r="H1044323" s="21"/>
    </row>
    <row r="1044324" spans="8:8" x14ac:dyDescent="0.35">
      <c r="H1044324" s="21"/>
    </row>
    <row r="1044325" spans="8:8" x14ac:dyDescent="0.35">
      <c r="H1044325" s="21"/>
    </row>
    <row r="1044326" spans="8:8" x14ac:dyDescent="0.35">
      <c r="H1044326" s="21"/>
    </row>
    <row r="1044327" spans="8:8" x14ac:dyDescent="0.35">
      <c r="H1044327" s="21"/>
    </row>
    <row r="1044328" spans="8:8" x14ac:dyDescent="0.35">
      <c r="H1044328" s="21"/>
    </row>
    <row r="1044329" spans="8:8" x14ac:dyDescent="0.35">
      <c r="H1044329" s="21"/>
    </row>
    <row r="1044330" spans="8:8" x14ac:dyDescent="0.35">
      <c r="H1044330" s="21"/>
    </row>
    <row r="1044331" spans="8:8" x14ac:dyDescent="0.35">
      <c r="H1044331" s="21"/>
    </row>
    <row r="1044332" spans="8:8" x14ac:dyDescent="0.35">
      <c r="H1044332" s="21"/>
    </row>
    <row r="1044333" spans="8:8" x14ac:dyDescent="0.35">
      <c r="H1044333" s="21"/>
    </row>
    <row r="1044334" spans="8:8" x14ac:dyDescent="0.35">
      <c r="H1044334" s="21"/>
    </row>
    <row r="1044335" spans="8:8" x14ac:dyDescent="0.35">
      <c r="H1044335" s="21"/>
    </row>
    <row r="1044336" spans="8:8" x14ac:dyDescent="0.35">
      <c r="H1044336" s="21"/>
    </row>
    <row r="1044337" spans="8:8" x14ac:dyDescent="0.35">
      <c r="H1044337" s="21"/>
    </row>
    <row r="1044338" spans="8:8" x14ac:dyDescent="0.35">
      <c r="H1044338" s="21"/>
    </row>
    <row r="1044339" spans="8:8" x14ac:dyDescent="0.35">
      <c r="H1044339" s="21"/>
    </row>
    <row r="1044340" spans="8:8" x14ac:dyDescent="0.35">
      <c r="H1044340" s="21"/>
    </row>
    <row r="1044341" spans="8:8" x14ac:dyDescent="0.35">
      <c r="H1044341" s="21"/>
    </row>
    <row r="1044342" spans="8:8" x14ac:dyDescent="0.35">
      <c r="H1044342" s="21"/>
    </row>
    <row r="1044343" spans="8:8" x14ac:dyDescent="0.35">
      <c r="H1044343" s="21"/>
    </row>
    <row r="1044344" spans="8:8" x14ac:dyDescent="0.35">
      <c r="H1044344" s="21"/>
    </row>
    <row r="1044345" spans="8:8" x14ac:dyDescent="0.35">
      <c r="H1044345" s="21"/>
    </row>
    <row r="1044346" spans="8:8" x14ac:dyDescent="0.35">
      <c r="H1044346" s="21"/>
    </row>
    <row r="1044347" spans="8:8" x14ac:dyDescent="0.35">
      <c r="H1044347" s="21"/>
    </row>
    <row r="1044348" spans="8:8" x14ac:dyDescent="0.35">
      <c r="H1044348" s="21"/>
    </row>
    <row r="1044349" spans="8:8" x14ac:dyDescent="0.35">
      <c r="H1044349" s="21"/>
    </row>
    <row r="1044350" spans="8:8" x14ac:dyDescent="0.35">
      <c r="H1044350" s="21"/>
    </row>
    <row r="1044351" spans="8:8" x14ac:dyDescent="0.35">
      <c r="H1044351" s="21"/>
    </row>
    <row r="1044352" spans="8:8" x14ac:dyDescent="0.35">
      <c r="H1044352" s="21"/>
    </row>
    <row r="1044353" spans="8:8" x14ac:dyDescent="0.35">
      <c r="H1044353" s="21"/>
    </row>
    <row r="1044354" spans="8:8" x14ac:dyDescent="0.35">
      <c r="H1044354" s="21"/>
    </row>
    <row r="1044355" spans="8:8" x14ac:dyDescent="0.35">
      <c r="H1044355" s="21"/>
    </row>
    <row r="1044356" spans="8:8" x14ac:dyDescent="0.35">
      <c r="H1044356" s="21"/>
    </row>
    <row r="1044357" spans="8:8" x14ac:dyDescent="0.35">
      <c r="H1044357" s="21"/>
    </row>
    <row r="1044358" spans="8:8" x14ac:dyDescent="0.35">
      <c r="H1044358" s="21"/>
    </row>
    <row r="1044359" spans="8:8" x14ac:dyDescent="0.35">
      <c r="H1044359" s="21"/>
    </row>
    <row r="1044360" spans="8:8" x14ac:dyDescent="0.35">
      <c r="H1044360" s="21"/>
    </row>
    <row r="1044361" spans="8:8" x14ac:dyDescent="0.35">
      <c r="H1044361" s="21"/>
    </row>
    <row r="1044362" spans="8:8" x14ac:dyDescent="0.35">
      <c r="H1044362" s="21"/>
    </row>
    <row r="1044363" spans="8:8" x14ac:dyDescent="0.35">
      <c r="H1044363" s="21"/>
    </row>
    <row r="1044364" spans="8:8" x14ac:dyDescent="0.35">
      <c r="H1044364" s="21"/>
    </row>
    <row r="1044365" spans="8:8" x14ac:dyDescent="0.35">
      <c r="H1044365" s="21"/>
    </row>
    <row r="1044366" spans="8:8" x14ac:dyDescent="0.35">
      <c r="H1044366" s="21"/>
    </row>
    <row r="1044367" spans="8:8" x14ac:dyDescent="0.35">
      <c r="H1044367" s="21"/>
    </row>
    <row r="1044368" spans="8:8" x14ac:dyDescent="0.35">
      <c r="H1044368" s="21"/>
    </row>
    <row r="1044369" spans="8:8" x14ac:dyDescent="0.35">
      <c r="H1044369" s="21"/>
    </row>
    <row r="1044370" spans="8:8" x14ac:dyDescent="0.35">
      <c r="H1044370" s="21"/>
    </row>
    <row r="1044371" spans="8:8" x14ac:dyDescent="0.35">
      <c r="H1044371" s="21"/>
    </row>
    <row r="1044372" spans="8:8" x14ac:dyDescent="0.35">
      <c r="H1044372" s="21"/>
    </row>
    <row r="1044373" spans="8:8" x14ac:dyDescent="0.35">
      <c r="H1044373" s="21"/>
    </row>
    <row r="1044374" spans="8:8" x14ac:dyDescent="0.35">
      <c r="H1044374" s="21"/>
    </row>
    <row r="1044375" spans="8:8" x14ac:dyDescent="0.35">
      <c r="H1044375" s="21"/>
    </row>
    <row r="1044376" spans="8:8" x14ac:dyDescent="0.35">
      <c r="H1044376" s="21"/>
    </row>
    <row r="1044377" spans="8:8" x14ac:dyDescent="0.35">
      <c r="H1044377" s="21"/>
    </row>
    <row r="1044378" spans="8:8" x14ac:dyDescent="0.35">
      <c r="H1044378" s="21"/>
    </row>
    <row r="1044379" spans="8:8" x14ac:dyDescent="0.35">
      <c r="H1044379" s="21"/>
    </row>
    <row r="1044380" spans="8:8" x14ac:dyDescent="0.35">
      <c r="H1044380" s="21"/>
    </row>
    <row r="1044381" spans="8:8" x14ac:dyDescent="0.35">
      <c r="H1044381" s="21"/>
    </row>
    <row r="1044382" spans="8:8" x14ac:dyDescent="0.35">
      <c r="H1044382" s="21"/>
    </row>
    <row r="1044383" spans="8:8" x14ac:dyDescent="0.35">
      <c r="H1044383" s="21"/>
    </row>
    <row r="1044384" spans="8:8" x14ac:dyDescent="0.35">
      <c r="H1044384" s="21"/>
    </row>
    <row r="1044385" spans="8:8" x14ac:dyDescent="0.35">
      <c r="H1044385" s="21"/>
    </row>
    <row r="1044386" spans="8:8" x14ac:dyDescent="0.35">
      <c r="H1044386" s="21"/>
    </row>
    <row r="1044387" spans="8:8" x14ac:dyDescent="0.35">
      <c r="H1044387" s="21"/>
    </row>
    <row r="1044388" spans="8:8" x14ac:dyDescent="0.35">
      <c r="H1044388" s="21"/>
    </row>
    <row r="1044389" spans="8:8" x14ac:dyDescent="0.35">
      <c r="H1044389" s="21"/>
    </row>
    <row r="1044390" spans="8:8" x14ac:dyDescent="0.35">
      <c r="H1044390" s="21"/>
    </row>
    <row r="1044391" spans="8:8" x14ac:dyDescent="0.35">
      <c r="H1044391" s="21"/>
    </row>
    <row r="1044392" spans="8:8" x14ac:dyDescent="0.35">
      <c r="H1044392" s="21"/>
    </row>
    <row r="1044393" spans="8:8" x14ac:dyDescent="0.35">
      <c r="H1044393" s="21"/>
    </row>
    <row r="1044394" spans="8:8" x14ac:dyDescent="0.35">
      <c r="H1044394" s="21"/>
    </row>
    <row r="1044395" spans="8:8" x14ac:dyDescent="0.35">
      <c r="H1044395" s="21"/>
    </row>
    <row r="1044396" spans="8:8" x14ac:dyDescent="0.35">
      <c r="H1044396" s="21"/>
    </row>
    <row r="1044397" spans="8:8" x14ac:dyDescent="0.35">
      <c r="H1044397" s="21"/>
    </row>
    <row r="1044398" spans="8:8" x14ac:dyDescent="0.35">
      <c r="H1044398" s="21"/>
    </row>
    <row r="1044399" spans="8:8" x14ac:dyDescent="0.35">
      <c r="H1044399" s="21"/>
    </row>
    <row r="1044400" spans="8:8" x14ac:dyDescent="0.35">
      <c r="H1044400" s="21"/>
    </row>
    <row r="1044401" spans="8:8" x14ac:dyDescent="0.35">
      <c r="H1044401" s="21"/>
    </row>
    <row r="1044402" spans="8:8" x14ac:dyDescent="0.35">
      <c r="H1044402" s="21"/>
    </row>
    <row r="1044403" spans="8:8" x14ac:dyDescent="0.35">
      <c r="H1044403" s="21"/>
    </row>
    <row r="1044404" spans="8:8" x14ac:dyDescent="0.35">
      <c r="H1044404" s="21"/>
    </row>
    <row r="1044405" spans="8:8" x14ac:dyDescent="0.35">
      <c r="H1044405" s="21"/>
    </row>
    <row r="1044406" spans="8:8" x14ac:dyDescent="0.35">
      <c r="H1044406" s="21"/>
    </row>
    <row r="1044407" spans="8:8" x14ac:dyDescent="0.35">
      <c r="H1044407" s="21"/>
    </row>
    <row r="1044408" spans="8:8" x14ac:dyDescent="0.35">
      <c r="H1044408" s="21"/>
    </row>
    <row r="1044409" spans="8:8" x14ac:dyDescent="0.35">
      <c r="H1044409" s="21"/>
    </row>
    <row r="1044410" spans="8:8" x14ac:dyDescent="0.35">
      <c r="H1044410" s="21"/>
    </row>
    <row r="1044411" spans="8:8" x14ac:dyDescent="0.35">
      <c r="H1044411" s="21"/>
    </row>
    <row r="1044412" spans="8:8" x14ac:dyDescent="0.35">
      <c r="H1044412" s="21"/>
    </row>
    <row r="1044413" spans="8:8" x14ac:dyDescent="0.35">
      <c r="H1044413" s="21"/>
    </row>
    <row r="1044414" spans="8:8" x14ac:dyDescent="0.35">
      <c r="H1044414" s="21"/>
    </row>
    <row r="1044415" spans="8:8" x14ac:dyDescent="0.35">
      <c r="H1044415" s="21"/>
    </row>
    <row r="1044416" spans="8:8" x14ac:dyDescent="0.35">
      <c r="H1044416" s="21"/>
    </row>
    <row r="1044417" spans="8:8" x14ac:dyDescent="0.35">
      <c r="H1044417" s="21"/>
    </row>
    <row r="1044418" spans="8:8" x14ac:dyDescent="0.35">
      <c r="H1044418" s="21"/>
    </row>
    <row r="1044419" spans="8:8" x14ac:dyDescent="0.35">
      <c r="H1044419" s="21"/>
    </row>
    <row r="1044420" spans="8:8" x14ac:dyDescent="0.35">
      <c r="H1044420" s="21"/>
    </row>
    <row r="1044421" spans="8:8" x14ac:dyDescent="0.35">
      <c r="H1044421" s="21"/>
    </row>
    <row r="1044422" spans="8:8" x14ac:dyDescent="0.35">
      <c r="H1044422" s="21"/>
    </row>
    <row r="1044423" spans="8:8" x14ac:dyDescent="0.35">
      <c r="H1044423" s="21"/>
    </row>
    <row r="1044424" spans="8:8" x14ac:dyDescent="0.35">
      <c r="H1044424" s="21"/>
    </row>
    <row r="1044425" spans="8:8" x14ac:dyDescent="0.35">
      <c r="H1044425" s="21"/>
    </row>
    <row r="1044426" spans="8:8" x14ac:dyDescent="0.35">
      <c r="H1044426" s="21"/>
    </row>
    <row r="1044427" spans="8:8" x14ac:dyDescent="0.35">
      <c r="H1044427" s="21"/>
    </row>
    <row r="1044428" spans="8:8" x14ac:dyDescent="0.35">
      <c r="H1044428" s="21"/>
    </row>
    <row r="1044429" spans="8:8" x14ac:dyDescent="0.35">
      <c r="H1044429" s="21"/>
    </row>
    <row r="1044430" spans="8:8" x14ac:dyDescent="0.35">
      <c r="H1044430" s="21"/>
    </row>
    <row r="1044431" spans="8:8" x14ac:dyDescent="0.35">
      <c r="H1044431" s="21"/>
    </row>
    <row r="1044432" spans="8:8" x14ac:dyDescent="0.35">
      <c r="H1044432" s="21"/>
    </row>
    <row r="1044433" spans="8:8" x14ac:dyDescent="0.35">
      <c r="H1044433" s="21"/>
    </row>
    <row r="1044434" spans="8:8" x14ac:dyDescent="0.35">
      <c r="H1044434" s="21"/>
    </row>
    <row r="1044435" spans="8:8" x14ac:dyDescent="0.35">
      <c r="H1044435" s="21"/>
    </row>
    <row r="1044436" spans="8:8" x14ac:dyDescent="0.35">
      <c r="H1044436" s="21"/>
    </row>
    <row r="1044437" spans="8:8" x14ac:dyDescent="0.35">
      <c r="H1044437" s="21"/>
    </row>
    <row r="1044438" spans="8:8" x14ac:dyDescent="0.35">
      <c r="H1044438" s="21"/>
    </row>
    <row r="1044439" spans="8:8" x14ac:dyDescent="0.35">
      <c r="H1044439" s="21"/>
    </row>
    <row r="1044440" spans="8:8" x14ac:dyDescent="0.35">
      <c r="H1044440" s="21"/>
    </row>
    <row r="1044441" spans="8:8" x14ac:dyDescent="0.35">
      <c r="H1044441" s="21"/>
    </row>
    <row r="1044442" spans="8:8" x14ac:dyDescent="0.35">
      <c r="H1044442" s="21"/>
    </row>
    <row r="1044443" spans="8:8" x14ac:dyDescent="0.35">
      <c r="H1044443" s="21"/>
    </row>
    <row r="1044444" spans="8:8" x14ac:dyDescent="0.35">
      <c r="H1044444" s="21"/>
    </row>
    <row r="1044445" spans="8:8" x14ac:dyDescent="0.35">
      <c r="H1044445" s="21"/>
    </row>
    <row r="1044446" spans="8:8" x14ac:dyDescent="0.35">
      <c r="H1044446" s="21"/>
    </row>
    <row r="1044447" spans="8:8" x14ac:dyDescent="0.35">
      <c r="H1044447" s="21"/>
    </row>
    <row r="1044448" spans="8:8" x14ac:dyDescent="0.35">
      <c r="H1044448" s="21"/>
    </row>
    <row r="1044449" spans="8:8" x14ac:dyDescent="0.35">
      <c r="H1044449" s="21"/>
    </row>
    <row r="1044450" spans="8:8" x14ac:dyDescent="0.35">
      <c r="H1044450" s="21"/>
    </row>
    <row r="1044451" spans="8:8" x14ac:dyDescent="0.35">
      <c r="H1044451" s="21"/>
    </row>
    <row r="1044452" spans="8:8" x14ac:dyDescent="0.35">
      <c r="H1044452" s="21"/>
    </row>
    <row r="1044453" spans="8:8" x14ac:dyDescent="0.35">
      <c r="H1044453" s="21"/>
    </row>
    <row r="1044454" spans="8:8" x14ac:dyDescent="0.35">
      <c r="H1044454" s="21"/>
    </row>
    <row r="1044455" spans="8:8" x14ac:dyDescent="0.35">
      <c r="H1044455" s="21"/>
    </row>
    <row r="1044456" spans="8:8" x14ac:dyDescent="0.35">
      <c r="H1044456" s="21"/>
    </row>
    <row r="1044457" spans="8:8" x14ac:dyDescent="0.35">
      <c r="H1044457" s="21"/>
    </row>
    <row r="1044458" spans="8:8" x14ac:dyDescent="0.35">
      <c r="H1044458" s="21"/>
    </row>
    <row r="1044459" spans="8:8" x14ac:dyDescent="0.35">
      <c r="H1044459" s="21"/>
    </row>
    <row r="1044460" spans="8:8" x14ac:dyDescent="0.35">
      <c r="H1044460" s="21"/>
    </row>
    <row r="1044461" spans="8:8" x14ac:dyDescent="0.35">
      <c r="H1044461" s="21"/>
    </row>
    <row r="1044462" spans="8:8" x14ac:dyDescent="0.35">
      <c r="H1044462" s="21"/>
    </row>
    <row r="1044463" spans="8:8" x14ac:dyDescent="0.35">
      <c r="H1044463" s="21"/>
    </row>
    <row r="1044464" spans="8:8" x14ac:dyDescent="0.35">
      <c r="H1044464" s="21"/>
    </row>
    <row r="1044465" spans="8:8" x14ac:dyDescent="0.35">
      <c r="H1044465" s="21"/>
    </row>
    <row r="1044466" spans="8:8" x14ac:dyDescent="0.35">
      <c r="H1044466" s="21"/>
    </row>
    <row r="1044467" spans="8:8" x14ac:dyDescent="0.35">
      <c r="H1044467" s="21"/>
    </row>
    <row r="1044468" spans="8:8" x14ac:dyDescent="0.35">
      <c r="H1044468" s="21"/>
    </row>
    <row r="1044469" spans="8:8" x14ac:dyDescent="0.35">
      <c r="H1044469" s="21"/>
    </row>
    <row r="1044470" spans="8:8" x14ac:dyDescent="0.35">
      <c r="H1044470" s="21"/>
    </row>
    <row r="1044471" spans="8:8" x14ac:dyDescent="0.35">
      <c r="H1044471" s="21"/>
    </row>
    <row r="1044472" spans="8:8" x14ac:dyDescent="0.35">
      <c r="H1044472" s="21"/>
    </row>
    <row r="1044473" spans="8:8" x14ac:dyDescent="0.35">
      <c r="H1044473" s="21"/>
    </row>
    <row r="1044474" spans="8:8" x14ac:dyDescent="0.35">
      <c r="H1044474" s="21"/>
    </row>
    <row r="1044475" spans="8:8" x14ac:dyDescent="0.35">
      <c r="H1044475" s="21"/>
    </row>
    <row r="1044476" spans="8:8" x14ac:dyDescent="0.35">
      <c r="H1044476" s="21"/>
    </row>
    <row r="1044477" spans="8:8" x14ac:dyDescent="0.35">
      <c r="H1044477" s="21"/>
    </row>
    <row r="1044478" spans="8:8" x14ac:dyDescent="0.35">
      <c r="H1044478" s="21"/>
    </row>
    <row r="1044479" spans="8:8" x14ac:dyDescent="0.35">
      <c r="H1044479" s="21"/>
    </row>
    <row r="1044480" spans="8:8" x14ac:dyDescent="0.35">
      <c r="H1044480" s="21"/>
    </row>
    <row r="1044481" spans="8:8" x14ac:dyDescent="0.35">
      <c r="H1044481" s="21"/>
    </row>
    <row r="1044482" spans="8:8" x14ac:dyDescent="0.35">
      <c r="H1044482" s="21"/>
    </row>
    <row r="1044483" spans="8:8" x14ac:dyDescent="0.35">
      <c r="H1044483" s="21"/>
    </row>
    <row r="1044484" spans="8:8" x14ac:dyDescent="0.35">
      <c r="H1044484" s="21"/>
    </row>
    <row r="1044485" spans="8:8" x14ac:dyDescent="0.35">
      <c r="H1044485" s="21"/>
    </row>
    <row r="1044486" spans="8:8" x14ac:dyDescent="0.35">
      <c r="H1044486" s="21"/>
    </row>
    <row r="1044487" spans="8:8" x14ac:dyDescent="0.35">
      <c r="H1044487" s="21"/>
    </row>
    <row r="1044488" spans="8:8" x14ac:dyDescent="0.35">
      <c r="H1044488" s="21"/>
    </row>
    <row r="1044489" spans="8:8" x14ac:dyDescent="0.35">
      <c r="H1044489" s="21"/>
    </row>
    <row r="1044490" spans="8:8" x14ac:dyDescent="0.35">
      <c r="H1044490" s="21"/>
    </row>
    <row r="1044491" spans="8:8" x14ac:dyDescent="0.35">
      <c r="H1044491" s="21"/>
    </row>
    <row r="1044492" spans="8:8" x14ac:dyDescent="0.35">
      <c r="H1044492" s="21"/>
    </row>
    <row r="1044493" spans="8:8" x14ac:dyDescent="0.35">
      <c r="H1044493" s="21"/>
    </row>
    <row r="1044494" spans="8:8" x14ac:dyDescent="0.35">
      <c r="H1044494" s="21"/>
    </row>
    <row r="1044495" spans="8:8" x14ac:dyDescent="0.35">
      <c r="H1044495" s="21"/>
    </row>
    <row r="1044496" spans="8:8" x14ac:dyDescent="0.35">
      <c r="H1044496" s="21"/>
    </row>
    <row r="1044497" spans="8:8" x14ac:dyDescent="0.35">
      <c r="H1044497" s="21"/>
    </row>
    <row r="1044498" spans="8:8" x14ac:dyDescent="0.35">
      <c r="H1044498" s="21"/>
    </row>
    <row r="1044499" spans="8:8" x14ac:dyDescent="0.35">
      <c r="H1044499" s="21"/>
    </row>
    <row r="1044500" spans="8:8" x14ac:dyDescent="0.35">
      <c r="H1044500" s="21"/>
    </row>
    <row r="1044501" spans="8:8" x14ac:dyDescent="0.35">
      <c r="H1044501" s="21"/>
    </row>
    <row r="1044502" spans="8:8" x14ac:dyDescent="0.35">
      <c r="H1044502" s="21"/>
    </row>
    <row r="1044503" spans="8:8" x14ac:dyDescent="0.35">
      <c r="H1044503" s="21"/>
    </row>
    <row r="1044504" spans="8:8" x14ac:dyDescent="0.35">
      <c r="H1044504" s="21"/>
    </row>
    <row r="1044505" spans="8:8" x14ac:dyDescent="0.35">
      <c r="H1044505" s="21"/>
    </row>
    <row r="1044506" spans="8:8" x14ac:dyDescent="0.35">
      <c r="H1044506" s="21"/>
    </row>
    <row r="1044507" spans="8:8" x14ac:dyDescent="0.35">
      <c r="H1044507" s="21"/>
    </row>
    <row r="1044508" spans="8:8" x14ac:dyDescent="0.35">
      <c r="H1044508" s="21"/>
    </row>
    <row r="1044509" spans="8:8" x14ac:dyDescent="0.35">
      <c r="H1044509" s="21"/>
    </row>
    <row r="1044510" spans="8:8" x14ac:dyDescent="0.35">
      <c r="H1044510" s="21"/>
    </row>
    <row r="1044511" spans="8:8" x14ac:dyDescent="0.35">
      <c r="H1044511" s="21"/>
    </row>
    <row r="1044512" spans="8:8" x14ac:dyDescent="0.35">
      <c r="H1044512" s="21"/>
    </row>
    <row r="1044513" spans="8:8" x14ac:dyDescent="0.35">
      <c r="H1044513" s="21"/>
    </row>
    <row r="1044514" spans="8:8" x14ac:dyDescent="0.35">
      <c r="H1044514" s="21"/>
    </row>
    <row r="1044515" spans="8:8" x14ac:dyDescent="0.35">
      <c r="H1044515" s="21"/>
    </row>
    <row r="1044516" spans="8:8" x14ac:dyDescent="0.35">
      <c r="H1044516" s="21"/>
    </row>
    <row r="1044517" spans="8:8" x14ac:dyDescent="0.35">
      <c r="H1044517" s="21"/>
    </row>
    <row r="1044518" spans="8:8" x14ac:dyDescent="0.35">
      <c r="H1044518" s="21"/>
    </row>
    <row r="1044519" spans="8:8" x14ac:dyDescent="0.35">
      <c r="H1044519" s="21"/>
    </row>
    <row r="1044520" spans="8:8" x14ac:dyDescent="0.35">
      <c r="H1044520" s="21"/>
    </row>
    <row r="1044521" spans="8:8" x14ac:dyDescent="0.35">
      <c r="H1044521" s="21"/>
    </row>
    <row r="1044522" spans="8:8" x14ac:dyDescent="0.35">
      <c r="H1044522" s="21"/>
    </row>
    <row r="1044523" spans="8:8" x14ac:dyDescent="0.35">
      <c r="H1044523" s="21"/>
    </row>
    <row r="1044524" spans="8:8" x14ac:dyDescent="0.35">
      <c r="H1044524" s="21"/>
    </row>
    <row r="1044525" spans="8:8" x14ac:dyDescent="0.35">
      <c r="H1044525" s="21"/>
    </row>
    <row r="1044526" spans="8:8" x14ac:dyDescent="0.35">
      <c r="H1044526" s="21"/>
    </row>
    <row r="1044527" spans="8:8" x14ac:dyDescent="0.35">
      <c r="H1044527" s="21"/>
    </row>
    <row r="1044528" spans="8:8" x14ac:dyDescent="0.35">
      <c r="H1044528" s="21"/>
    </row>
    <row r="1044529" spans="8:8" x14ac:dyDescent="0.35">
      <c r="H1044529" s="21"/>
    </row>
    <row r="1044530" spans="8:8" x14ac:dyDescent="0.35">
      <c r="H1044530" s="21"/>
    </row>
    <row r="1044531" spans="8:8" x14ac:dyDescent="0.35">
      <c r="H1044531" s="21"/>
    </row>
    <row r="1044532" spans="8:8" x14ac:dyDescent="0.35">
      <c r="H1044532" s="21"/>
    </row>
    <row r="1044533" spans="8:8" x14ac:dyDescent="0.35">
      <c r="H1044533" s="21"/>
    </row>
    <row r="1044534" spans="8:8" x14ac:dyDescent="0.35">
      <c r="H1044534" s="21"/>
    </row>
    <row r="1044535" spans="8:8" x14ac:dyDescent="0.35">
      <c r="H1044535" s="21"/>
    </row>
    <row r="1044536" spans="8:8" x14ac:dyDescent="0.35">
      <c r="H1044536" s="21"/>
    </row>
    <row r="1044537" spans="8:8" x14ac:dyDescent="0.35">
      <c r="H1044537" s="21"/>
    </row>
    <row r="1044538" spans="8:8" x14ac:dyDescent="0.35">
      <c r="H1044538" s="21"/>
    </row>
    <row r="1044539" spans="8:8" x14ac:dyDescent="0.35">
      <c r="H1044539" s="21"/>
    </row>
    <row r="1044540" spans="8:8" x14ac:dyDescent="0.35">
      <c r="H1044540" s="21"/>
    </row>
    <row r="1044541" spans="8:8" x14ac:dyDescent="0.35">
      <c r="H1044541" s="21"/>
    </row>
    <row r="1044542" spans="8:8" x14ac:dyDescent="0.35">
      <c r="H1044542" s="21"/>
    </row>
    <row r="1044543" spans="8:8" x14ac:dyDescent="0.35">
      <c r="H1044543" s="21"/>
    </row>
    <row r="1044544" spans="8:8" x14ac:dyDescent="0.35">
      <c r="H1044544" s="21"/>
    </row>
    <row r="1044545" spans="8:8" x14ac:dyDescent="0.35">
      <c r="H1044545" s="21"/>
    </row>
    <row r="1044546" spans="8:8" x14ac:dyDescent="0.35">
      <c r="H1044546" s="21"/>
    </row>
    <row r="1044547" spans="8:8" x14ac:dyDescent="0.35">
      <c r="H1044547" s="21"/>
    </row>
    <row r="1044548" spans="8:8" x14ac:dyDescent="0.35">
      <c r="H1044548" s="21"/>
    </row>
    <row r="1044549" spans="8:8" x14ac:dyDescent="0.35">
      <c r="H1044549" s="21"/>
    </row>
    <row r="1044550" spans="8:8" x14ac:dyDescent="0.35">
      <c r="H1044550" s="21"/>
    </row>
    <row r="1044551" spans="8:8" x14ac:dyDescent="0.35">
      <c r="H1044551" s="21"/>
    </row>
    <row r="1044552" spans="8:8" x14ac:dyDescent="0.35">
      <c r="H1044552" s="21"/>
    </row>
    <row r="1044553" spans="8:8" x14ac:dyDescent="0.35">
      <c r="H1044553" s="21"/>
    </row>
    <row r="1044554" spans="8:8" x14ac:dyDescent="0.35">
      <c r="H1044554" s="21"/>
    </row>
    <row r="1044555" spans="8:8" x14ac:dyDescent="0.35">
      <c r="H1044555" s="21"/>
    </row>
    <row r="1044556" spans="8:8" x14ac:dyDescent="0.35">
      <c r="H1044556" s="21"/>
    </row>
    <row r="1044557" spans="8:8" x14ac:dyDescent="0.35">
      <c r="H1044557" s="21"/>
    </row>
    <row r="1044558" spans="8:8" x14ac:dyDescent="0.35">
      <c r="H1044558" s="21"/>
    </row>
    <row r="1044559" spans="8:8" x14ac:dyDescent="0.35">
      <c r="H1044559" s="21"/>
    </row>
    <row r="1044560" spans="8:8" x14ac:dyDescent="0.35">
      <c r="H1044560" s="21"/>
    </row>
    <row r="1044561" spans="8:8" x14ac:dyDescent="0.35">
      <c r="H1044561" s="21"/>
    </row>
    <row r="1044562" spans="8:8" x14ac:dyDescent="0.35">
      <c r="H1044562" s="21"/>
    </row>
    <row r="1044563" spans="8:8" x14ac:dyDescent="0.35">
      <c r="H1044563" s="21"/>
    </row>
    <row r="1044564" spans="8:8" x14ac:dyDescent="0.35">
      <c r="H1044564" s="21"/>
    </row>
    <row r="1044565" spans="8:8" x14ac:dyDescent="0.35">
      <c r="H1044565" s="21"/>
    </row>
    <row r="1044566" spans="8:8" x14ac:dyDescent="0.35">
      <c r="H1044566" s="21"/>
    </row>
    <row r="1044567" spans="8:8" x14ac:dyDescent="0.35">
      <c r="H1044567" s="21"/>
    </row>
    <row r="1044568" spans="8:8" x14ac:dyDescent="0.35">
      <c r="H1044568" s="21"/>
    </row>
    <row r="1044569" spans="8:8" x14ac:dyDescent="0.35">
      <c r="H1044569" s="21"/>
    </row>
    <row r="1044570" spans="8:8" x14ac:dyDescent="0.35">
      <c r="H1044570" s="21"/>
    </row>
    <row r="1044571" spans="8:8" x14ac:dyDescent="0.35">
      <c r="H1044571" s="21"/>
    </row>
    <row r="1044572" spans="8:8" x14ac:dyDescent="0.35">
      <c r="H1044572" s="21"/>
    </row>
    <row r="1044573" spans="8:8" x14ac:dyDescent="0.35">
      <c r="H1044573" s="21"/>
    </row>
    <row r="1044574" spans="8:8" x14ac:dyDescent="0.35">
      <c r="H1044574" s="21"/>
    </row>
    <row r="1044575" spans="8:8" x14ac:dyDescent="0.35">
      <c r="H1044575" s="21"/>
    </row>
    <row r="1044576" spans="8:8" x14ac:dyDescent="0.35">
      <c r="H1044576" s="21"/>
    </row>
    <row r="1044577" spans="8:8" x14ac:dyDescent="0.35">
      <c r="H1044577" s="21"/>
    </row>
    <row r="1044578" spans="8:8" x14ac:dyDescent="0.35">
      <c r="H1044578" s="21"/>
    </row>
    <row r="1044579" spans="8:8" x14ac:dyDescent="0.35">
      <c r="H1044579" s="21"/>
    </row>
    <row r="1044580" spans="8:8" x14ac:dyDescent="0.35">
      <c r="H1044580" s="21"/>
    </row>
    <row r="1044581" spans="8:8" x14ac:dyDescent="0.35">
      <c r="H1044581" s="21"/>
    </row>
    <row r="1044582" spans="8:8" x14ac:dyDescent="0.35">
      <c r="H1044582" s="21"/>
    </row>
    <row r="1044583" spans="8:8" x14ac:dyDescent="0.35">
      <c r="H1044583" s="21"/>
    </row>
    <row r="1044584" spans="8:8" x14ac:dyDescent="0.35">
      <c r="H1044584" s="21"/>
    </row>
    <row r="1044585" spans="8:8" x14ac:dyDescent="0.35">
      <c r="H1044585" s="21"/>
    </row>
    <row r="1044586" spans="8:8" x14ac:dyDescent="0.35">
      <c r="H1044586" s="21"/>
    </row>
    <row r="1044587" spans="8:8" x14ac:dyDescent="0.35">
      <c r="H1044587" s="21"/>
    </row>
    <row r="1044588" spans="8:8" x14ac:dyDescent="0.35">
      <c r="H1044588" s="21"/>
    </row>
    <row r="1044589" spans="8:8" x14ac:dyDescent="0.35">
      <c r="H1044589" s="21"/>
    </row>
    <row r="1044590" spans="8:8" x14ac:dyDescent="0.35">
      <c r="H1044590" s="21"/>
    </row>
    <row r="1044591" spans="8:8" x14ac:dyDescent="0.35">
      <c r="H1044591" s="21"/>
    </row>
    <row r="1044592" spans="8:8" x14ac:dyDescent="0.35">
      <c r="H1044592" s="21"/>
    </row>
    <row r="1044593" spans="8:8" x14ac:dyDescent="0.35">
      <c r="H1044593" s="21"/>
    </row>
    <row r="1044594" spans="8:8" x14ac:dyDescent="0.35">
      <c r="H1044594" s="21"/>
    </row>
    <row r="1044595" spans="8:8" x14ac:dyDescent="0.35">
      <c r="H1044595" s="21"/>
    </row>
    <row r="1044596" spans="8:8" x14ac:dyDescent="0.35">
      <c r="H1044596" s="21"/>
    </row>
    <row r="1044597" spans="8:8" x14ac:dyDescent="0.35">
      <c r="H1044597" s="21"/>
    </row>
    <row r="1044598" spans="8:8" x14ac:dyDescent="0.35">
      <c r="H1044598" s="21"/>
    </row>
    <row r="1044599" spans="8:8" x14ac:dyDescent="0.35">
      <c r="H1044599" s="21"/>
    </row>
    <row r="1044600" spans="8:8" x14ac:dyDescent="0.35">
      <c r="H1044600" s="21"/>
    </row>
    <row r="1044601" spans="8:8" x14ac:dyDescent="0.35">
      <c r="H1044601" s="21"/>
    </row>
    <row r="1044602" spans="8:8" x14ac:dyDescent="0.35">
      <c r="H1044602" s="21"/>
    </row>
    <row r="1044603" spans="8:8" x14ac:dyDescent="0.35">
      <c r="H1044603" s="21"/>
    </row>
    <row r="1044604" spans="8:8" x14ac:dyDescent="0.35">
      <c r="H1044604" s="21"/>
    </row>
    <row r="1044605" spans="8:8" x14ac:dyDescent="0.35">
      <c r="H1044605" s="21"/>
    </row>
    <row r="1044606" spans="8:8" x14ac:dyDescent="0.35">
      <c r="H1044606" s="21"/>
    </row>
    <row r="1044607" spans="8:8" x14ac:dyDescent="0.35">
      <c r="H1044607" s="21"/>
    </row>
    <row r="1044608" spans="8:8" x14ac:dyDescent="0.35">
      <c r="H1044608" s="21"/>
    </row>
    <row r="1044609" spans="8:8" x14ac:dyDescent="0.35">
      <c r="H1044609" s="21"/>
    </row>
    <row r="1044610" spans="8:8" x14ac:dyDescent="0.35">
      <c r="H1044610" s="21"/>
    </row>
    <row r="1044611" spans="8:8" x14ac:dyDescent="0.35">
      <c r="H1044611" s="21"/>
    </row>
    <row r="1044612" spans="8:8" x14ac:dyDescent="0.35">
      <c r="H1044612" s="21"/>
    </row>
    <row r="1044613" spans="8:8" x14ac:dyDescent="0.35">
      <c r="H1044613" s="21"/>
    </row>
    <row r="1044614" spans="8:8" x14ac:dyDescent="0.35">
      <c r="H1044614" s="21"/>
    </row>
    <row r="1044615" spans="8:8" x14ac:dyDescent="0.35">
      <c r="H1044615" s="21"/>
    </row>
    <row r="1044616" spans="8:8" x14ac:dyDescent="0.35">
      <c r="H1044616" s="21"/>
    </row>
    <row r="1044617" spans="8:8" x14ac:dyDescent="0.35">
      <c r="H1044617" s="21"/>
    </row>
    <row r="1044618" spans="8:8" x14ac:dyDescent="0.35">
      <c r="H1044618" s="21"/>
    </row>
    <row r="1044619" spans="8:8" x14ac:dyDescent="0.35">
      <c r="H1044619" s="21"/>
    </row>
    <row r="1044620" spans="8:8" x14ac:dyDescent="0.35">
      <c r="H1044620" s="21"/>
    </row>
    <row r="1044621" spans="8:8" x14ac:dyDescent="0.35">
      <c r="H1044621" s="21"/>
    </row>
    <row r="1044622" spans="8:8" x14ac:dyDescent="0.35">
      <c r="H1044622" s="21"/>
    </row>
    <row r="1044623" spans="8:8" x14ac:dyDescent="0.35">
      <c r="H1044623" s="21"/>
    </row>
    <row r="1044624" spans="8:8" x14ac:dyDescent="0.35">
      <c r="H1044624" s="21"/>
    </row>
    <row r="1044625" spans="8:8" x14ac:dyDescent="0.35">
      <c r="H1044625" s="21"/>
    </row>
    <row r="1044626" spans="8:8" x14ac:dyDescent="0.35">
      <c r="H1044626" s="21"/>
    </row>
    <row r="1044627" spans="8:8" x14ac:dyDescent="0.35">
      <c r="H1044627" s="21"/>
    </row>
    <row r="1044628" spans="8:8" x14ac:dyDescent="0.35">
      <c r="H1044628" s="21"/>
    </row>
    <row r="1044629" spans="8:8" x14ac:dyDescent="0.35">
      <c r="H1044629" s="21"/>
    </row>
    <row r="1044630" spans="8:8" x14ac:dyDescent="0.35">
      <c r="H1044630" s="21"/>
    </row>
    <row r="1044631" spans="8:8" x14ac:dyDescent="0.35">
      <c r="H1044631" s="21"/>
    </row>
    <row r="1044632" spans="8:8" x14ac:dyDescent="0.35">
      <c r="H1044632" s="21"/>
    </row>
    <row r="1044633" spans="8:8" x14ac:dyDescent="0.35">
      <c r="H1044633" s="21"/>
    </row>
    <row r="1044634" spans="8:8" x14ac:dyDescent="0.35">
      <c r="H1044634" s="21"/>
    </row>
    <row r="1044635" spans="8:8" x14ac:dyDescent="0.35">
      <c r="H1044635" s="21"/>
    </row>
    <row r="1044636" spans="8:8" x14ac:dyDescent="0.35">
      <c r="H1044636" s="21"/>
    </row>
    <row r="1044637" spans="8:8" x14ac:dyDescent="0.35">
      <c r="H1044637" s="21"/>
    </row>
    <row r="1044638" spans="8:8" x14ac:dyDescent="0.35">
      <c r="H1044638" s="21"/>
    </row>
    <row r="1044639" spans="8:8" x14ac:dyDescent="0.35">
      <c r="H1044639" s="21"/>
    </row>
    <row r="1044640" spans="8:8" x14ac:dyDescent="0.35">
      <c r="H1044640" s="21"/>
    </row>
    <row r="1044641" spans="8:8" x14ac:dyDescent="0.35">
      <c r="H1044641" s="21"/>
    </row>
    <row r="1044642" spans="8:8" x14ac:dyDescent="0.35">
      <c r="H1044642" s="21"/>
    </row>
    <row r="1044643" spans="8:8" x14ac:dyDescent="0.35">
      <c r="H1044643" s="21"/>
    </row>
    <row r="1044644" spans="8:8" x14ac:dyDescent="0.35">
      <c r="H1044644" s="21"/>
    </row>
    <row r="1044645" spans="8:8" x14ac:dyDescent="0.35">
      <c r="H1044645" s="21"/>
    </row>
    <row r="1044646" spans="8:8" x14ac:dyDescent="0.35">
      <c r="H1044646" s="21"/>
    </row>
    <row r="1044647" spans="8:8" x14ac:dyDescent="0.35">
      <c r="H1044647" s="21"/>
    </row>
    <row r="1044648" spans="8:8" x14ac:dyDescent="0.35">
      <c r="H1044648" s="21"/>
    </row>
    <row r="1044649" spans="8:8" x14ac:dyDescent="0.35">
      <c r="H1044649" s="21"/>
    </row>
    <row r="1044650" spans="8:8" x14ac:dyDescent="0.35">
      <c r="H1044650" s="21"/>
    </row>
    <row r="1044651" spans="8:8" x14ac:dyDescent="0.35">
      <c r="H1044651" s="21"/>
    </row>
    <row r="1044652" spans="8:8" x14ac:dyDescent="0.35">
      <c r="H1044652" s="21"/>
    </row>
    <row r="1044653" spans="8:8" x14ac:dyDescent="0.35">
      <c r="H1044653" s="21"/>
    </row>
    <row r="1044654" spans="8:8" x14ac:dyDescent="0.35">
      <c r="H1044654" s="21"/>
    </row>
    <row r="1044655" spans="8:8" x14ac:dyDescent="0.35">
      <c r="H1044655" s="21"/>
    </row>
    <row r="1044656" spans="8:8" x14ac:dyDescent="0.35">
      <c r="H1044656" s="21"/>
    </row>
    <row r="1044657" spans="8:8" x14ac:dyDescent="0.35">
      <c r="H1044657" s="21"/>
    </row>
    <row r="1044658" spans="8:8" x14ac:dyDescent="0.35">
      <c r="H1044658" s="21"/>
    </row>
    <row r="1044659" spans="8:8" x14ac:dyDescent="0.35">
      <c r="H1044659" s="21"/>
    </row>
    <row r="1044660" spans="8:8" x14ac:dyDescent="0.35">
      <c r="H1044660" s="21"/>
    </row>
    <row r="1044661" spans="8:8" x14ac:dyDescent="0.35">
      <c r="H1044661" s="21"/>
    </row>
    <row r="1044662" spans="8:8" x14ac:dyDescent="0.35">
      <c r="H1044662" s="21"/>
    </row>
    <row r="1044663" spans="8:8" x14ac:dyDescent="0.35">
      <c r="H1044663" s="21"/>
    </row>
    <row r="1044664" spans="8:8" x14ac:dyDescent="0.35">
      <c r="H1044664" s="21"/>
    </row>
    <row r="1044665" spans="8:8" x14ac:dyDescent="0.35">
      <c r="H1044665" s="21"/>
    </row>
    <row r="1044666" spans="8:8" x14ac:dyDescent="0.35">
      <c r="H1044666" s="21"/>
    </row>
    <row r="1044667" spans="8:8" x14ac:dyDescent="0.35">
      <c r="H1044667" s="21"/>
    </row>
    <row r="1044668" spans="8:8" x14ac:dyDescent="0.35">
      <c r="H1044668" s="21"/>
    </row>
    <row r="1044669" spans="8:8" x14ac:dyDescent="0.35">
      <c r="H1044669" s="21"/>
    </row>
    <row r="1044670" spans="8:8" x14ac:dyDescent="0.35">
      <c r="H1044670" s="21"/>
    </row>
    <row r="1044671" spans="8:8" x14ac:dyDescent="0.35">
      <c r="H1044671" s="21"/>
    </row>
    <row r="1044672" spans="8:8" x14ac:dyDescent="0.35">
      <c r="H1044672" s="21"/>
    </row>
    <row r="1044673" spans="8:8" x14ac:dyDescent="0.35">
      <c r="H1044673" s="21"/>
    </row>
    <row r="1044674" spans="8:8" x14ac:dyDescent="0.35">
      <c r="H1044674" s="21"/>
    </row>
    <row r="1044675" spans="8:8" x14ac:dyDescent="0.35">
      <c r="H1044675" s="21"/>
    </row>
    <row r="1044676" spans="8:8" x14ac:dyDescent="0.35">
      <c r="H1044676" s="21"/>
    </row>
    <row r="1044677" spans="8:8" x14ac:dyDescent="0.35">
      <c r="H1044677" s="21"/>
    </row>
    <row r="1044678" spans="8:8" x14ac:dyDescent="0.35">
      <c r="H1044678" s="21"/>
    </row>
    <row r="1044679" spans="8:8" x14ac:dyDescent="0.35">
      <c r="H1044679" s="21"/>
    </row>
    <row r="1044680" spans="8:8" x14ac:dyDescent="0.35">
      <c r="H1044680" s="21"/>
    </row>
    <row r="1044681" spans="8:8" x14ac:dyDescent="0.35">
      <c r="H1044681" s="21"/>
    </row>
    <row r="1044682" spans="8:8" x14ac:dyDescent="0.35">
      <c r="H1044682" s="21"/>
    </row>
    <row r="1044683" spans="8:8" x14ac:dyDescent="0.35">
      <c r="H1044683" s="21"/>
    </row>
    <row r="1044684" spans="8:8" x14ac:dyDescent="0.35">
      <c r="H1044684" s="21"/>
    </row>
    <row r="1044685" spans="8:8" x14ac:dyDescent="0.35">
      <c r="H1044685" s="21"/>
    </row>
    <row r="1044686" spans="8:8" x14ac:dyDescent="0.35">
      <c r="H1044686" s="21"/>
    </row>
    <row r="1044687" spans="8:8" x14ac:dyDescent="0.35">
      <c r="H1044687" s="21"/>
    </row>
    <row r="1044688" spans="8:8" x14ac:dyDescent="0.35">
      <c r="H1044688" s="21"/>
    </row>
    <row r="1044689" spans="8:8" x14ac:dyDescent="0.35">
      <c r="H1044689" s="21"/>
    </row>
    <row r="1044690" spans="8:8" x14ac:dyDescent="0.35">
      <c r="H1044690" s="21"/>
    </row>
    <row r="1044691" spans="8:8" x14ac:dyDescent="0.35">
      <c r="H1044691" s="21"/>
    </row>
    <row r="1044692" spans="8:8" x14ac:dyDescent="0.35">
      <c r="H1044692" s="21"/>
    </row>
    <row r="1044693" spans="8:8" x14ac:dyDescent="0.35">
      <c r="H1044693" s="21"/>
    </row>
    <row r="1044694" spans="8:8" x14ac:dyDescent="0.35">
      <c r="H1044694" s="21"/>
    </row>
    <row r="1044695" spans="8:8" x14ac:dyDescent="0.35">
      <c r="H1044695" s="21"/>
    </row>
    <row r="1044696" spans="8:8" x14ac:dyDescent="0.35">
      <c r="H1044696" s="21"/>
    </row>
    <row r="1044697" spans="8:8" x14ac:dyDescent="0.35">
      <c r="H1044697" s="21"/>
    </row>
    <row r="1044698" spans="8:8" x14ac:dyDescent="0.35">
      <c r="H1044698" s="21"/>
    </row>
    <row r="1044699" spans="8:8" x14ac:dyDescent="0.35">
      <c r="H1044699" s="21"/>
    </row>
    <row r="1044700" spans="8:8" x14ac:dyDescent="0.35">
      <c r="H1044700" s="21"/>
    </row>
    <row r="1044701" spans="8:8" x14ac:dyDescent="0.35">
      <c r="H1044701" s="21"/>
    </row>
    <row r="1044702" spans="8:8" x14ac:dyDescent="0.35">
      <c r="H1044702" s="21"/>
    </row>
    <row r="1044703" spans="8:8" x14ac:dyDescent="0.35">
      <c r="H1044703" s="21"/>
    </row>
    <row r="1044704" spans="8:8" x14ac:dyDescent="0.35">
      <c r="H1044704" s="21"/>
    </row>
    <row r="1044705" spans="8:8" x14ac:dyDescent="0.35">
      <c r="H1044705" s="21"/>
    </row>
    <row r="1044706" spans="8:8" x14ac:dyDescent="0.35">
      <c r="H1044706" s="21"/>
    </row>
    <row r="1044707" spans="8:8" x14ac:dyDescent="0.35">
      <c r="H1044707" s="21"/>
    </row>
    <row r="1044708" spans="8:8" x14ac:dyDescent="0.35">
      <c r="H1044708" s="21"/>
    </row>
    <row r="1044709" spans="8:8" x14ac:dyDescent="0.35">
      <c r="H1044709" s="21"/>
    </row>
    <row r="1044710" spans="8:8" x14ac:dyDescent="0.35">
      <c r="H1044710" s="21"/>
    </row>
    <row r="1044711" spans="8:8" x14ac:dyDescent="0.35">
      <c r="H1044711" s="21"/>
    </row>
    <row r="1044712" spans="8:8" x14ac:dyDescent="0.35">
      <c r="H1044712" s="21"/>
    </row>
    <row r="1044713" spans="8:8" x14ac:dyDescent="0.35">
      <c r="H1044713" s="21"/>
    </row>
    <row r="1044714" spans="8:8" x14ac:dyDescent="0.35">
      <c r="H1044714" s="21"/>
    </row>
    <row r="1044715" spans="8:8" x14ac:dyDescent="0.35">
      <c r="H1044715" s="21"/>
    </row>
    <row r="1044716" spans="8:8" x14ac:dyDescent="0.35">
      <c r="H1044716" s="21"/>
    </row>
    <row r="1044717" spans="8:8" x14ac:dyDescent="0.35">
      <c r="H1044717" s="21"/>
    </row>
    <row r="1044718" spans="8:8" x14ac:dyDescent="0.35">
      <c r="H1044718" s="21"/>
    </row>
    <row r="1044719" spans="8:8" x14ac:dyDescent="0.35">
      <c r="H1044719" s="21"/>
    </row>
    <row r="1044720" spans="8:8" x14ac:dyDescent="0.35">
      <c r="H1044720" s="21"/>
    </row>
    <row r="1044721" spans="8:8" x14ac:dyDescent="0.35">
      <c r="H1044721" s="21"/>
    </row>
    <row r="1044722" spans="8:8" x14ac:dyDescent="0.35">
      <c r="H1044722" s="21"/>
    </row>
    <row r="1044723" spans="8:8" x14ac:dyDescent="0.35">
      <c r="H1044723" s="21"/>
    </row>
    <row r="1044724" spans="8:8" x14ac:dyDescent="0.35">
      <c r="H1044724" s="21"/>
    </row>
    <row r="1044725" spans="8:8" x14ac:dyDescent="0.35">
      <c r="H1044725" s="21"/>
    </row>
    <row r="1044726" spans="8:8" x14ac:dyDescent="0.35">
      <c r="H1044726" s="21"/>
    </row>
    <row r="1044727" spans="8:8" x14ac:dyDescent="0.35">
      <c r="H1044727" s="21"/>
    </row>
    <row r="1044728" spans="8:8" x14ac:dyDescent="0.35">
      <c r="H1044728" s="21"/>
    </row>
    <row r="1044729" spans="8:8" x14ac:dyDescent="0.35">
      <c r="H1044729" s="21"/>
    </row>
    <row r="1044730" spans="8:8" x14ac:dyDescent="0.35">
      <c r="H1044730" s="21"/>
    </row>
    <row r="1044731" spans="8:8" x14ac:dyDescent="0.35">
      <c r="H1044731" s="21"/>
    </row>
    <row r="1044732" spans="8:8" x14ac:dyDescent="0.35">
      <c r="H1044732" s="21"/>
    </row>
    <row r="1044733" spans="8:8" x14ac:dyDescent="0.35">
      <c r="H1044733" s="21"/>
    </row>
    <row r="1044734" spans="8:8" x14ac:dyDescent="0.35">
      <c r="H1044734" s="21"/>
    </row>
    <row r="1044735" spans="8:8" x14ac:dyDescent="0.35">
      <c r="H1044735" s="21"/>
    </row>
    <row r="1044736" spans="8:8" x14ac:dyDescent="0.35">
      <c r="H1044736" s="21"/>
    </row>
    <row r="1044737" spans="8:8" x14ac:dyDescent="0.35">
      <c r="H1044737" s="21"/>
    </row>
    <row r="1044738" spans="8:8" x14ac:dyDescent="0.35">
      <c r="H1044738" s="21"/>
    </row>
    <row r="1044739" spans="8:8" x14ac:dyDescent="0.35">
      <c r="H1044739" s="21"/>
    </row>
    <row r="1044740" spans="8:8" x14ac:dyDescent="0.35">
      <c r="H1044740" s="21"/>
    </row>
    <row r="1044741" spans="8:8" x14ac:dyDescent="0.35">
      <c r="H1044741" s="21"/>
    </row>
    <row r="1044742" spans="8:8" x14ac:dyDescent="0.35">
      <c r="H1044742" s="21"/>
    </row>
    <row r="1044743" spans="8:8" x14ac:dyDescent="0.35">
      <c r="H1044743" s="21"/>
    </row>
    <row r="1044744" spans="8:8" x14ac:dyDescent="0.35">
      <c r="H1044744" s="21"/>
    </row>
    <row r="1044745" spans="8:8" x14ac:dyDescent="0.35">
      <c r="H1044745" s="21"/>
    </row>
    <row r="1044746" spans="8:8" x14ac:dyDescent="0.35">
      <c r="H1044746" s="21"/>
    </row>
    <row r="1044747" spans="8:8" x14ac:dyDescent="0.35">
      <c r="H1044747" s="21"/>
    </row>
    <row r="1044748" spans="8:8" x14ac:dyDescent="0.35">
      <c r="H1044748" s="21"/>
    </row>
    <row r="1044749" spans="8:8" x14ac:dyDescent="0.35">
      <c r="H1044749" s="21"/>
    </row>
    <row r="1044750" spans="8:8" x14ac:dyDescent="0.35">
      <c r="H1044750" s="21"/>
    </row>
    <row r="1044751" spans="8:8" x14ac:dyDescent="0.35">
      <c r="H1044751" s="21"/>
    </row>
    <row r="1044752" spans="8:8" x14ac:dyDescent="0.35">
      <c r="H1044752" s="21"/>
    </row>
    <row r="1044753" spans="8:8" x14ac:dyDescent="0.35">
      <c r="H1044753" s="21"/>
    </row>
    <row r="1044754" spans="8:8" x14ac:dyDescent="0.35">
      <c r="H1044754" s="21"/>
    </row>
    <row r="1044755" spans="8:8" x14ac:dyDescent="0.35">
      <c r="H1044755" s="21"/>
    </row>
    <row r="1044756" spans="8:8" x14ac:dyDescent="0.35">
      <c r="H1044756" s="21"/>
    </row>
    <row r="1044757" spans="8:8" x14ac:dyDescent="0.35">
      <c r="H1044757" s="21"/>
    </row>
    <row r="1044758" spans="8:8" x14ac:dyDescent="0.35">
      <c r="H1044758" s="21"/>
    </row>
    <row r="1044759" spans="8:8" x14ac:dyDescent="0.35">
      <c r="H1044759" s="21"/>
    </row>
    <row r="1044760" spans="8:8" x14ac:dyDescent="0.35">
      <c r="H1044760" s="21"/>
    </row>
    <row r="1044761" spans="8:8" x14ac:dyDescent="0.35">
      <c r="H1044761" s="21"/>
    </row>
    <row r="1044762" spans="8:8" x14ac:dyDescent="0.35">
      <c r="H1044762" s="21"/>
    </row>
    <row r="1044763" spans="8:8" x14ac:dyDescent="0.35">
      <c r="H1044763" s="21"/>
    </row>
    <row r="1044764" spans="8:8" x14ac:dyDescent="0.35">
      <c r="H1044764" s="21"/>
    </row>
    <row r="1044765" spans="8:8" x14ac:dyDescent="0.35">
      <c r="H1044765" s="21"/>
    </row>
    <row r="1044766" spans="8:8" x14ac:dyDescent="0.35">
      <c r="H1044766" s="21"/>
    </row>
    <row r="1044767" spans="8:8" x14ac:dyDescent="0.35">
      <c r="H1044767" s="21"/>
    </row>
    <row r="1044768" spans="8:8" x14ac:dyDescent="0.35">
      <c r="H1044768" s="21"/>
    </row>
    <row r="1044769" spans="8:8" x14ac:dyDescent="0.35">
      <c r="H1044769" s="21"/>
    </row>
    <row r="1044770" spans="8:8" x14ac:dyDescent="0.35">
      <c r="H1044770" s="21"/>
    </row>
    <row r="1044771" spans="8:8" x14ac:dyDescent="0.35">
      <c r="H1044771" s="21"/>
    </row>
    <row r="1044772" spans="8:8" x14ac:dyDescent="0.35">
      <c r="H1044772" s="21"/>
    </row>
    <row r="1044773" spans="8:8" x14ac:dyDescent="0.35">
      <c r="H1044773" s="21"/>
    </row>
    <row r="1044774" spans="8:8" x14ac:dyDescent="0.35">
      <c r="H1044774" s="21"/>
    </row>
    <row r="1044775" spans="8:8" x14ac:dyDescent="0.35">
      <c r="H1044775" s="21"/>
    </row>
    <row r="1044776" spans="8:8" x14ac:dyDescent="0.35">
      <c r="H1044776" s="21"/>
    </row>
    <row r="1044777" spans="8:8" x14ac:dyDescent="0.35">
      <c r="H1044777" s="21"/>
    </row>
    <row r="1044778" spans="8:8" x14ac:dyDescent="0.35">
      <c r="H1044778" s="21"/>
    </row>
    <row r="1044779" spans="8:8" x14ac:dyDescent="0.35">
      <c r="H1044779" s="21"/>
    </row>
    <row r="1044780" spans="8:8" x14ac:dyDescent="0.35">
      <c r="H1044780" s="21"/>
    </row>
    <row r="1044781" spans="8:8" x14ac:dyDescent="0.35">
      <c r="H1044781" s="21"/>
    </row>
    <row r="1044782" spans="8:8" x14ac:dyDescent="0.35">
      <c r="H1044782" s="21"/>
    </row>
    <row r="1044783" spans="8:8" x14ac:dyDescent="0.35">
      <c r="H1044783" s="21"/>
    </row>
    <row r="1044784" spans="8:8" x14ac:dyDescent="0.35">
      <c r="H1044784" s="21"/>
    </row>
    <row r="1044785" spans="8:8" x14ac:dyDescent="0.35">
      <c r="H1044785" s="21"/>
    </row>
    <row r="1044786" spans="8:8" x14ac:dyDescent="0.35">
      <c r="H1044786" s="21"/>
    </row>
    <row r="1044787" spans="8:8" x14ac:dyDescent="0.35">
      <c r="H1044787" s="21"/>
    </row>
    <row r="1044788" spans="8:8" x14ac:dyDescent="0.35">
      <c r="H1044788" s="21"/>
    </row>
    <row r="1044789" spans="8:8" x14ac:dyDescent="0.35">
      <c r="H1044789" s="21"/>
    </row>
    <row r="1044790" spans="8:8" x14ac:dyDescent="0.35">
      <c r="H1044790" s="21"/>
    </row>
    <row r="1044791" spans="8:8" x14ac:dyDescent="0.35">
      <c r="H1044791" s="21"/>
    </row>
    <row r="1044792" spans="8:8" x14ac:dyDescent="0.35">
      <c r="H1044792" s="21"/>
    </row>
    <row r="1044793" spans="8:8" x14ac:dyDescent="0.35">
      <c r="H1044793" s="21"/>
    </row>
    <row r="1044794" spans="8:8" x14ac:dyDescent="0.35">
      <c r="H1044794" s="21"/>
    </row>
    <row r="1044795" spans="8:8" x14ac:dyDescent="0.35">
      <c r="H1044795" s="21"/>
    </row>
    <row r="1044796" spans="8:8" x14ac:dyDescent="0.35">
      <c r="H1044796" s="21"/>
    </row>
    <row r="1044797" spans="8:8" x14ac:dyDescent="0.35">
      <c r="H1044797" s="21"/>
    </row>
    <row r="1044798" spans="8:8" x14ac:dyDescent="0.35">
      <c r="H1044798" s="21"/>
    </row>
    <row r="1044799" spans="8:8" x14ac:dyDescent="0.35">
      <c r="H1044799" s="21"/>
    </row>
    <row r="1044800" spans="8:8" x14ac:dyDescent="0.35">
      <c r="H1044800" s="21"/>
    </row>
    <row r="1044801" spans="8:8" x14ac:dyDescent="0.35">
      <c r="H1044801" s="21"/>
    </row>
    <row r="1044802" spans="8:8" x14ac:dyDescent="0.35">
      <c r="H1044802" s="21"/>
    </row>
    <row r="1044803" spans="8:8" x14ac:dyDescent="0.35">
      <c r="H1044803" s="21"/>
    </row>
    <row r="1044804" spans="8:8" x14ac:dyDescent="0.35">
      <c r="H1044804" s="21"/>
    </row>
    <row r="1044805" spans="8:8" x14ac:dyDescent="0.35">
      <c r="H1044805" s="21"/>
    </row>
    <row r="1044806" spans="8:8" x14ac:dyDescent="0.35">
      <c r="H1044806" s="21"/>
    </row>
    <row r="1044807" spans="8:8" x14ac:dyDescent="0.35">
      <c r="H1044807" s="21"/>
    </row>
    <row r="1044808" spans="8:8" x14ac:dyDescent="0.35">
      <c r="H1044808" s="21"/>
    </row>
    <row r="1044809" spans="8:8" x14ac:dyDescent="0.35">
      <c r="H1044809" s="21"/>
    </row>
    <row r="1044810" spans="8:8" x14ac:dyDescent="0.35">
      <c r="H1044810" s="21"/>
    </row>
    <row r="1044811" spans="8:8" x14ac:dyDescent="0.35">
      <c r="H1044811" s="21"/>
    </row>
    <row r="1044812" spans="8:8" x14ac:dyDescent="0.35">
      <c r="H1044812" s="21"/>
    </row>
    <row r="1044813" spans="8:8" x14ac:dyDescent="0.35">
      <c r="H1044813" s="21"/>
    </row>
    <row r="1044814" spans="8:8" x14ac:dyDescent="0.35">
      <c r="H1044814" s="21"/>
    </row>
    <row r="1044815" spans="8:8" x14ac:dyDescent="0.35">
      <c r="H1044815" s="21"/>
    </row>
    <row r="1044816" spans="8:8" x14ac:dyDescent="0.35">
      <c r="H1044816" s="21"/>
    </row>
    <row r="1044817" spans="8:8" x14ac:dyDescent="0.35">
      <c r="H1044817" s="21"/>
    </row>
    <row r="1044818" spans="8:8" x14ac:dyDescent="0.35">
      <c r="H1044818" s="21"/>
    </row>
    <row r="1044819" spans="8:8" x14ac:dyDescent="0.35">
      <c r="H1044819" s="21"/>
    </row>
    <row r="1044820" spans="8:8" x14ac:dyDescent="0.35">
      <c r="H1044820" s="21"/>
    </row>
    <row r="1044821" spans="8:8" x14ac:dyDescent="0.35">
      <c r="H1044821" s="21"/>
    </row>
    <row r="1044822" spans="8:8" x14ac:dyDescent="0.35">
      <c r="H1044822" s="21"/>
    </row>
    <row r="1044823" spans="8:8" x14ac:dyDescent="0.35">
      <c r="H1044823" s="21"/>
    </row>
    <row r="1044824" spans="8:8" x14ac:dyDescent="0.35">
      <c r="H1044824" s="21"/>
    </row>
    <row r="1044825" spans="8:8" x14ac:dyDescent="0.35">
      <c r="H1044825" s="21"/>
    </row>
    <row r="1044826" spans="8:8" x14ac:dyDescent="0.35">
      <c r="H1044826" s="21"/>
    </row>
    <row r="1044827" spans="8:8" x14ac:dyDescent="0.35">
      <c r="H1044827" s="21"/>
    </row>
    <row r="1044828" spans="8:8" x14ac:dyDescent="0.35">
      <c r="H1044828" s="21"/>
    </row>
    <row r="1044829" spans="8:8" x14ac:dyDescent="0.35">
      <c r="H1044829" s="21"/>
    </row>
    <row r="1044830" spans="8:8" x14ac:dyDescent="0.35">
      <c r="H1044830" s="21"/>
    </row>
    <row r="1044831" spans="8:8" x14ac:dyDescent="0.35">
      <c r="H1044831" s="21"/>
    </row>
    <row r="1044832" spans="8:8" x14ac:dyDescent="0.35">
      <c r="H1044832" s="21"/>
    </row>
    <row r="1044833" spans="8:8" x14ac:dyDescent="0.35">
      <c r="H1044833" s="21"/>
    </row>
    <row r="1044834" spans="8:8" x14ac:dyDescent="0.35">
      <c r="H1044834" s="21"/>
    </row>
    <row r="1044835" spans="8:8" x14ac:dyDescent="0.35">
      <c r="H1044835" s="21"/>
    </row>
    <row r="1044836" spans="8:8" x14ac:dyDescent="0.35">
      <c r="H1044836" s="21"/>
    </row>
    <row r="1044837" spans="8:8" x14ac:dyDescent="0.35">
      <c r="H1044837" s="21"/>
    </row>
    <row r="1044838" spans="8:8" x14ac:dyDescent="0.35">
      <c r="H1044838" s="21"/>
    </row>
    <row r="1044839" spans="8:8" x14ac:dyDescent="0.35">
      <c r="H1044839" s="21"/>
    </row>
    <row r="1044840" spans="8:8" x14ac:dyDescent="0.35">
      <c r="H1044840" s="21"/>
    </row>
    <row r="1044841" spans="8:8" x14ac:dyDescent="0.35">
      <c r="H1044841" s="21"/>
    </row>
    <row r="1044842" spans="8:8" x14ac:dyDescent="0.35">
      <c r="H1044842" s="21"/>
    </row>
    <row r="1044843" spans="8:8" x14ac:dyDescent="0.35">
      <c r="H1044843" s="21"/>
    </row>
    <row r="1044844" spans="8:8" x14ac:dyDescent="0.35">
      <c r="H1044844" s="21"/>
    </row>
    <row r="1044845" spans="8:8" x14ac:dyDescent="0.35">
      <c r="H1044845" s="21"/>
    </row>
    <row r="1044846" spans="8:8" x14ac:dyDescent="0.35">
      <c r="H1044846" s="21"/>
    </row>
    <row r="1044847" spans="8:8" x14ac:dyDescent="0.35">
      <c r="H1044847" s="21"/>
    </row>
    <row r="1044848" spans="8:8" x14ac:dyDescent="0.35">
      <c r="H1044848" s="21"/>
    </row>
    <row r="1044849" spans="8:8" x14ac:dyDescent="0.35">
      <c r="H1044849" s="21"/>
    </row>
    <row r="1044850" spans="8:8" x14ac:dyDescent="0.35">
      <c r="H1044850" s="21"/>
    </row>
    <row r="1044851" spans="8:8" x14ac:dyDescent="0.35">
      <c r="H1044851" s="21"/>
    </row>
    <row r="1044852" spans="8:8" x14ac:dyDescent="0.35">
      <c r="H1044852" s="21"/>
    </row>
    <row r="1044853" spans="8:8" x14ac:dyDescent="0.35">
      <c r="H1044853" s="21"/>
    </row>
    <row r="1044854" spans="8:8" x14ac:dyDescent="0.35">
      <c r="H1044854" s="21"/>
    </row>
    <row r="1044855" spans="8:8" x14ac:dyDescent="0.35">
      <c r="H1044855" s="21"/>
    </row>
    <row r="1044856" spans="8:8" x14ac:dyDescent="0.35">
      <c r="H1044856" s="21"/>
    </row>
    <row r="1044857" spans="8:8" x14ac:dyDescent="0.35">
      <c r="H1044857" s="21"/>
    </row>
    <row r="1044858" spans="8:8" x14ac:dyDescent="0.35">
      <c r="H1044858" s="21"/>
    </row>
    <row r="1044859" spans="8:8" x14ac:dyDescent="0.35">
      <c r="H1044859" s="21"/>
    </row>
    <row r="1044860" spans="8:8" x14ac:dyDescent="0.35">
      <c r="H1044860" s="21"/>
    </row>
    <row r="1044861" spans="8:8" x14ac:dyDescent="0.35">
      <c r="H1044861" s="21"/>
    </row>
    <row r="1044862" spans="8:8" x14ac:dyDescent="0.35">
      <c r="H1044862" s="21"/>
    </row>
    <row r="1044863" spans="8:8" x14ac:dyDescent="0.35">
      <c r="H1044863" s="21"/>
    </row>
    <row r="1044864" spans="8:8" x14ac:dyDescent="0.35">
      <c r="H1044864" s="21"/>
    </row>
    <row r="1044865" spans="8:8" x14ac:dyDescent="0.35">
      <c r="H1044865" s="21"/>
    </row>
    <row r="1044866" spans="8:8" x14ac:dyDescent="0.35">
      <c r="H1044866" s="21"/>
    </row>
    <row r="1044867" spans="8:8" x14ac:dyDescent="0.35">
      <c r="H1044867" s="21"/>
    </row>
    <row r="1044868" spans="8:8" x14ac:dyDescent="0.35">
      <c r="H1044868" s="21"/>
    </row>
    <row r="1044869" spans="8:8" x14ac:dyDescent="0.35">
      <c r="H1044869" s="21"/>
    </row>
    <row r="1044870" spans="8:8" x14ac:dyDescent="0.35">
      <c r="H1044870" s="21"/>
    </row>
    <row r="1044871" spans="8:8" x14ac:dyDescent="0.35">
      <c r="H1044871" s="21"/>
    </row>
    <row r="1044872" spans="8:8" x14ac:dyDescent="0.35">
      <c r="H1044872" s="21"/>
    </row>
    <row r="1044873" spans="8:8" x14ac:dyDescent="0.35">
      <c r="H1044873" s="21"/>
    </row>
    <row r="1044874" spans="8:8" x14ac:dyDescent="0.35">
      <c r="H1044874" s="21"/>
    </row>
    <row r="1044875" spans="8:8" x14ac:dyDescent="0.35">
      <c r="H1044875" s="21"/>
    </row>
    <row r="1044876" spans="8:8" x14ac:dyDescent="0.35">
      <c r="H1044876" s="21"/>
    </row>
    <row r="1044877" spans="8:8" x14ac:dyDescent="0.35">
      <c r="H1044877" s="21"/>
    </row>
    <row r="1044878" spans="8:8" x14ac:dyDescent="0.35">
      <c r="H1044878" s="21"/>
    </row>
    <row r="1044879" spans="8:8" x14ac:dyDescent="0.35">
      <c r="H1044879" s="21"/>
    </row>
    <row r="1044880" spans="8:8" x14ac:dyDescent="0.35">
      <c r="H1044880" s="21"/>
    </row>
    <row r="1044881" spans="8:8" x14ac:dyDescent="0.35">
      <c r="H1044881" s="21"/>
    </row>
    <row r="1044882" spans="8:8" x14ac:dyDescent="0.35">
      <c r="H1044882" s="21"/>
    </row>
    <row r="1044883" spans="8:8" x14ac:dyDescent="0.35">
      <c r="H1044883" s="21"/>
    </row>
    <row r="1044884" spans="8:8" x14ac:dyDescent="0.35">
      <c r="H1044884" s="21"/>
    </row>
    <row r="1044885" spans="8:8" x14ac:dyDescent="0.35">
      <c r="H1044885" s="21"/>
    </row>
    <row r="1044886" spans="8:8" x14ac:dyDescent="0.35">
      <c r="H1044886" s="21"/>
    </row>
    <row r="1044887" spans="8:8" x14ac:dyDescent="0.35">
      <c r="H1044887" s="21"/>
    </row>
    <row r="1044888" spans="8:8" x14ac:dyDescent="0.35">
      <c r="H1044888" s="21"/>
    </row>
    <row r="1044889" spans="8:8" x14ac:dyDescent="0.35">
      <c r="H1044889" s="21"/>
    </row>
    <row r="1044890" spans="8:8" x14ac:dyDescent="0.35">
      <c r="H1044890" s="21"/>
    </row>
    <row r="1044891" spans="8:8" x14ac:dyDescent="0.35">
      <c r="H1044891" s="21"/>
    </row>
    <row r="1044892" spans="8:8" x14ac:dyDescent="0.35">
      <c r="H1044892" s="21"/>
    </row>
    <row r="1044893" spans="8:8" x14ac:dyDescent="0.35">
      <c r="H1044893" s="21"/>
    </row>
    <row r="1044894" spans="8:8" x14ac:dyDescent="0.35">
      <c r="H1044894" s="21"/>
    </row>
    <row r="1044895" spans="8:8" x14ac:dyDescent="0.35">
      <c r="H1044895" s="21"/>
    </row>
    <row r="1044896" spans="8:8" x14ac:dyDescent="0.35">
      <c r="H1044896" s="21"/>
    </row>
    <row r="1044897" spans="8:8" x14ac:dyDescent="0.35">
      <c r="H1044897" s="21"/>
    </row>
    <row r="1044898" spans="8:8" x14ac:dyDescent="0.35">
      <c r="H1044898" s="21"/>
    </row>
    <row r="1044899" spans="8:8" x14ac:dyDescent="0.35">
      <c r="H1044899" s="21"/>
    </row>
    <row r="1044900" spans="8:8" x14ac:dyDescent="0.35">
      <c r="H1044900" s="21"/>
    </row>
    <row r="1044901" spans="8:8" x14ac:dyDescent="0.35">
      <c r="H1044901" s="21"/>
    </row>
    <row r="1044902" spans="8:8" x14ac:dyDescent="0.35">
      <c r="H1044902" s="21"/>
    </row>
    <row r="1044903" spans="8:8" x14ac:dyDescent="0.35">
      <c r="H1044903" s="21"/>
    </row>
    <row r="1044904" spans="8:8" x14ac:dyDescent="0.35">
      <c r="H1044904" s="21"/>
    </row>
    <row r="1044905" spans="8:8" x14ac:dyDescent="0.35">
      <c r="H1044905" s="21"/>
    </row>
    <row r="1044906" spans="8:8" x14ac:dyDescent="0.35">
      <c r="H1044906" s="21"/>
    </row>
    <row r="1044907" spans="8:8" x14ac:dyDescent="0.35">
      <c r="H1044907" s="21"/>
    </row>
    <row r="1044908" spans="8:8" x14ac:dyDescent="0.35">
      <c r="H1044908" s="21"/>
    </row>
    <row r="1044909" spans="8:8" x14ac:dyDescent="0.35">
      <c r="H1044909" s="21"/>
    </row>
    <row r="1044910" spans="8:8" x14ac:dyDescent="0.35">
      <c r="H1044910" s="21"/>
    </row>
    <row r="1044911" spans="8:8" x14ac:dyDescent="0.35">
      <c r="H1044911" s="21"/>
    </row>
    <row r="1044912" spans="8:8" x14ac:dyDescent="0.35">
      <c r="H1044912" s="21"/>
    </row>
    <row r="1044913" spans="8:8" x14ac:dyDescent="0.35">
      <c r="H1044913" s="21"/>
    </row>
    <row r="1044914" spans="8:8" x14ac:dyDescent="0.35">
      <c r="H1044914" s="21"/>
    </row>
    <row r="1044915" spans="8:8" x14ac:dyDescent="0.35">
      <c r="H1044915" s="21"/>
    </row>
    <row r="1044916" spans="8:8" x14ac:dyDescent="0.35">
      <c r="H1044916" s="21"/>
    </row>
    <row r="1044917" spans="8:8" x14ac:dyDescent="0.35">
      <c r="H1044917" s="21"/>
    </row>
    <row r="1044918" spans="8:8" x14ac:dyDescent="0.35">
      <c r="H1044918" s="21"/>
    </row>
    <row r="1044919" spans="8:8" x14ac:dyDescent="0.35">
      <c r="H1044919" s="21"/>
    </row>
    <row r="1044920" spans="8:8" x14ac:dyDescent="0.35">
      <c r="H1044920" s="21"/>
    </row>
    <row r="1044921" spans="8:8" x14ac:dyDescent="0.35">
      <c r="H1044921" s="21"/>
    </row>
    <row r="1044922" spans="8:8" x14ac:dyDescent="0.35">
      <c r="H1044922" s="21"/>
    </row>
    <row r="1044923" spans="8:8" x14ac:dyDescent="0.35">
      <c r="H1044923" s="21"/>
    </row>
    <row r="1044924" spans="8:8" x14ac:dyDescent="0.35">
      <c r="H1044924" s="21"/>
    </row>
    <row r="1044925" spans="8:8" x14ac:dyDescent="0.35">
      <c r="H1044925" s="21"/>
    </row>
    <row r="1044926" spans="8:8" x14ac:dyDescent="0.35">
      <c r="H1044926" s="21"/>
    </row>
    <row r="1044927" spans="8:8" x14ac:dyDescent="0.35">
      <c r="H1044927" s="21"/>
    </row>
    <row r="1044928" spans="8:8" x14ac:dyDescent="0.35">
      <c r="H1044928" s="21"/>
    </row>
    <row r="1044929" spans="8:8" x14ac:dyDescent="0.35">
      <c r="H1044929" s="21"/>
    </row>
    <row r="1044930" spans="8:8" x14ac:dyDescent="0.35">
      <c r="H1044930" s="21"/>
    </row>
    <row r="1044931" spans="8:8" x14ac:dyDescent="0.35">
      <c r="H1044931" s="21"/>
    </row>
    <row r="1044932" spans="8:8" x14ac:dyDescent="0.35">
      <c r="H1044932" s="21"/>
    </row>
    <row r="1044933" spans="8:8" x14ac:dyDescent="0.35">
      <c r="H1044933" s="21"/>
    </row>
    <row r="1044934" spans="8:8" x14ac:dyDescent="0.35">
      <c r="H1044934" s="21"/>
    </row>
    <row r="1044935" spans="8:8" x14ac:dyDescent="0.35">
      <c r="H1044935" s="21"/>
    </row>
    <row r="1044936" spans="8:8" x14ac:dyDescent="0.35">
      <c r="H1044936" s="21"/>
    </row>
    <row r="1044937" spans="8:8" x14ac:dyDescent="0.35">
      <c r="H1044937" s="21"/>
    </row>
    <row r="1044938" spans="8:8" x14ac:dyDescent="0.35">
      <c r="H1044938" s="21"/>
    </row>
    <row r="1044939" spans="8:8" x14ac:dyDescent="0.35">
      <c r="H1044939" s="21"/>
    </row>
    <row r="1044940" spans="8:8" x14ac:dyDescent="0.35">
      <c r="H1044940" s="21"/>
    </row>
    <row r="1044941" spans="8:8" x14ac:dyDescent="0.35">
      <c r="H1044941" s="21"/>
    </row>
    <row r="1044942" spans="8:8" x14ac:dyDescent="0.35">
      <c r="H1044942" s="21"/>
    </row>
    <row r="1044943" spans="8:8" x14ac:dyDescent="0.35">
      <c r="H1044943" s="21"/>
    </row>
    <row r="1044944" spans="8:8" x14ac:dyDescent="0.35">
      <c r="H1044944" s="21"/>
    </row>
    <row r="1044945" spans="8:8" x14ac:dyDescent="0.35">
      <c r="H1044945" s="21"/>
    </row>
    <row r="1044946" spans="8:8" x14ac:dyDescent="0.35">
      <c r="H1044946" s="21"/>
    </row>
    <row r="1044947" spans="8:8" x14ac:dyDescent="0.35">
      <c r="H1044947" s="21"/>
    </row>
    <row r="1044948" spans="8:8" x14ac:dyDescent="0.35">
      <c r="H1044948" s="21"/>
    </row>
    <row r="1044949" spans="8:8" x14ac:dyDescent="0.35">
      <c r="H1044949" s="21"/>
    </row>
    <row r="1044950" spans="8:8" x14ac:dyDescent="0.35">
      <c r="H1044950" s="21"/>
    </row>
    <row r="1044951" spans="8:8" x14ac:dyDescent="0.35">
      <c r="H1044951" s="21"/>
    </row>
    <row r="1044952" spans="8:8" x14ac:dyDescent="0.35">
      <c r="H1044952" s="21"/>
    </row>
    <row r="1044953" spans="8:8" x14ac:dyDescent="0.35">
      <c r="H1044953" s="21"/>
    </row>
    <row r="1044954" spans="8:8" x14ac:dyDescent="0.35">
      <c r="H1044954" s="21"/>
    </row>
    <row r="1044955" spans="8:8" x14ac:dyDescent="0.35">
      <c r="H1044955" s="21"/>
    </row>
    <row r="1044956" spans="8:8" x14ac:dyDescent="0.35">
      <c r="H1044956" s="21"/>
    </row>
    <row r="1044957" spans="8:8" x14ac:dyDescent="0.35">
      <c r="H1044957" s="21"/>
    </row>
    <row r="1044958" spans="8:8" x14ac:dyDescent="0.35">
      <c r="H1044958" s="21"/>
    </row>
    <row r="1044959" spans="8:8" x14ac:dyDescent="0.35">
      <c r="H1044959" s="21"/>
    </row>
    <row r="1044960" spans="8:8" x14ac:dyDescent="0.35">
      <c r="H1044960" s="21"/>
    </row>
    <row r="1044961" spans="8:8" x14ac:dyDescent="0.35">
      <c r="H1044961" s="21"/>
    </row>
    <row r="1044962" spans="8:8" x14ac:dyDescent="0.35">
      <c r="H1044962" s="21"/>
    </row>
    <row r="1044963" spans="8:8" x14ac:dyDescent="0.35">
      <c r="H1044963" s="21"/>
    </row>
    <row r="1044964" spans="8:8" x14ac:dyDescent="0.35">
      <c r="H1044964" s="21"/>
    </row>
    <row r="1044965" spans="8:8" x14ac:dyDescent="0.35">
      <c r="H1044965" s="21"/>
    </row>
    <row r="1044966" spans="8:8" x14ac:dyDescent="0.35">
      <c r="H1044966" s="21"/>
    </row>
    <row r="1044967" spans="8:8" x14ac:dyDescent="0.35">
      <c r="H1044967" s="21"/>
    </row>
    <row r="1044968" spans="8:8" x14ac:dyDescent="0.35">
      <c r="H1044968" s="21"/>
    </row>
    <row r="1044969" spans="8:8" x14ac:dyDescent="0.35">
      <c r="H1044969" s="21"/>
    </row>
    <row r="1044970" spans="8:8" x14ac:dyDescent="0.35">
      <c r="H1044970" s="21"/>
    </row>
    <row r="1044971" spans="8:8" x14ac:dyDescent="0.35">
      <c r="H1044971" s="21"/>
    </row>
    <row r="1044972" spans="8:8" x14ac:dyDescent="0.35">
      <c r="H1044972" s="21"/>
    </row>
    <row r="1044973" spans="8:8" x14ac:dyDescent="0.35">
      <c r="H1044973" s="21"/>
    </row>
    <row r="1044974" spans="8:8" x14ac:dyDescent="0.35">
      <c r="H1044974" s="21"/>
    </row>
    <row r="1044975" spans="8:8" x14ac:dyDescent="0.35">
      <c r="H1044975" s="21"/>
    </row>
    <row r="1044976" spans="8:8" x14ac:dyDescent="0.35">
      <c r="H1044976" s="21"/>
    </row>
    <row r="1044977" spans="8:8" x14ac:dyDescent="0.35">
      <c r="H1044977" s="21"/>
    </row>
    <row r="1044978" spans="8:8" x14ac:dyDescent="0.35">
      <c r="H1044978" s="21"/>
    </row>
    <row r="1044979" spans="8:8" x14ac:dyDescent="0.35">
      <c r="H1044979" s="21"/>
    </row>
    <row r="1044980" spans="8:8" x14ac:dyDescent="0.35">
      <c r="H1044980" s="21"/>
    </row>
    <row r="1044981" spans="8:8" x14ac:dyDescent="0.35">
      <c r="H1044981" s="21"/>
    </row>
    <row r="1044982" spans="8:8" x14ac:dyDescent="0.35">
      <c r="H1044982" s="21"/>
    </row>
    <row r="1044983" spans="8:8" x14ac:dyDescent="0.35">
      <c r="H1044983" s="21"/>
    </row>
    <row r="1044984" spans="8:8" x14ac:dyDescent="0.35">
      <c r="H1044984" s="21"/>
    </row>
    <row r="1044985" spans="8:8" x14ac:dyDescent="0.35">
      <c r="H1044985" s="21"/>
    </row>
    <row r="1044986" spans="8:8" x14ac:dyDescent="0.35">
      <c r="H1044986" s="21"/>
    </row>
    <row r="1044987" spans="8:8" x14ac:dyDescent="0.35">
      <c r="H1044987" s="21"/>
    </row>
    <row r="1044988" spans="8:8" x14ac:dyDescent="0.35">
      <c r="H1044988" s="21"/>
    </row>
    <row r="1044989" spans="8:8" x14ac:dyDescent="0.35">
      <c r="H1044989" s="21"/>
    </row>
    <row r="1044990" spans="8:8" x14ac:dyDescent="0.35">
      <c r="H1044990" s="21"/>
    </row>
    <row r="1044991" spans="8:8" x14ac:dyDescent="0.35">
      <c r="H1044991" s="21"/>
    </row>
    <row r="1044992" spans="8:8" x14ac:dyDescent="0.35">
      <c r="H1044992" s="21"/>
    </row>
    <row r="1044993" spans="8:8" x14ac:dyDescent="0.35">
      <c r="H1044993" s="21"/>
    </row>
    <row r="1044994" spans="8:8" x14ac:dyDescent="0.35">
      <c r="H1044994" s="21"/>
    </row>
    <row r="1044995" spans="8:8" x14ac:dyDescent="0.35">
      <c r="H1044995" s="21"/>
    </row>
    <row r="1044996" spans="8:8" x14ac:dyDescent="0.35">
      <c r="H1044996" s="21"/>
    </row>
    <row r="1044997" spans="8:8" x14ac:dyDescent="0.35">
      <c r="H1044997" s="21"/>
    </row>
    <row r="1044998" spans="8:8" x14ac:dyDescent="0.35">
      <c r="H1044998" s="21"/>
    </row>
    <row r="1044999" spans="8:8" x14ac:dyDescent="0.35">
      <c r="H1044999" s="21"/>
    </row>
    <row r="1045000" spans="8:8" x14ac:dyDescent="0.35">
      <c r="H1045000" s="21"/>
    </row>
    <row r="1045001" spans="8:8" x14ac:dyDescent="0.35">
      <c r="H1045001" s="21"/>
    </row>
    <row r="1045002" spans="8:8" x14ac:dyDescent="0.35">
      <c r="H1045002" s="21"/>
    </row>
    <row r="1045003" spans="8:8" x14ac:dyDescent="0.35">
      <c r="H1045003" s="21"/>
    </row>
    <row r="1045004" spans="8:8" x14ac:dyDescent="0.35">
      <c r="H1045004" s="21"/>
    </row>
    <row r="1045005" spans="8:8" x14ac:dyDescent="0.35">
      <c r="H1045005" s="21"/>
    </row>
    <row r="1045006" spans="8:8" x14ac:dyDescent="0.35">
      <c r="H1045006" s="21"/>
    </row>
    <row r="1045007" spans="8:8" x14ac:dyDescent="0.35">
      <c r="H1045007" s="21"/>
    </row>
    <row r="1045008" spans="8:8" x14ac:dyDescent="0.35">
      <c r="H1045008" s="21"/>
    </row>
    <row r="1045009" spans="8:8" x14ac:dyDescent="0.35">
      <c r="H1045009" s="21"/>
    </row>
    <row r="1045010" spans="8:8" x14ac:dyDescent="0.35">
      <c r="H1045010" s="21"/>
    </row>
    <row r="1045011" spans="8:8" x14ac:dyDescent="0.35">
      <c r="H1045011" s="21"/>
    </row>
    <row r="1045012" spans="8:8" x14ac:dyDescent="0.35">
      <c r="H1045012" s="21"/>
    </row>
    <row r="1045013" spans="8:8" x14ac:dyDescent="0.35">
      <c r="H1045013" s="21"/>
    </row>
    <row r="1045014" spans="8:8" x14ac:dyDescent="0.35">
      <c r="H1045014" s="21"/>
    </row>
    <row r="1045015" spans="8:8" x14ac:dyDescent="0.35">
      <c r="H1045015" s="21"/>
    </row>
    <row r="1045016" spans="8:8" x14ac:dyDescent="0.35">
      <c r="H1045016" s="21"/>
    </row>
    <row r="1045017" spans="8:8" x14ac:dyDescent="0.35">
      <c r="H1045017" s="21"/>
    </row>
    <row r="1045018" spans="8:8" x14ac:dyDescent="0.35">
      <c r="H1045018" s="21"/>
    </row>
    <row r="1045019" spans="8:8" x14ac:dyDescent="0.35">
      <c r="H1045019" s="21"/>
    </row>
    <row r="1045020" spans="8:8" x14ac:dyDescent="0.35">
      <c r="H1045020" s="21"/>
    </row>
    <row r="1045021" spans="8:8" x14ac:dyDescent="0.35">
      <c r="H1045021" s="21"/>
    </row>
    <row r="1045022" spans="8:8" x14ac:dyDescent="0.35">
      <c r="H1045022" s="21"/>
    </row>
    <row r="1045023" spans="8:8" x14ac:dyDescent="0.35">
      <c r="H1045023" s="21"/>
    </row>
    <row r="1045024" spans="8:8" x14ac:dyDescent="0.35">
      <c r="H1045024" s="21"/>
    </row>
    <row r="1045025" spans="8:8" x14ac:dyDescent="0.35">
      <c r="H1045025" s="21"/>
    </row>
    <row r="1045026" spans="8:8" x14ac:dyDescent="0.35">
      <c r="H1045026" s="21"/>
    </row>
    <row r="1045027" spans="8:8" x14ac:dyDescent="0.35">
      <c r="H1045027" s="21"/>
    </row>
    <row r="1045028" spans="8:8" x14ac:dyDescent="0.35">
      <c r="H1045028" s="21"/>
    </row>
    <row r="1045029" spans="8:8" x14ac:dyDescent="0.35">
      <c r="H1045029" s="21"/>
    </row>
    <row r="1045030" spans="8:8" x14ac:dyDescent="0.35">
      <c r="H1045030" s="21"/>
    </row>
    <row r="1045031" spans="8:8" x14ac:dyDescent="0.35">
      <c r="H1045031" s="21"/>
    </row>
    <row r="1045032" spans="8:8" x14ac:dyDescent="0.35">
      <c r="H1045032" s="21"/>
    </row>
    <row r="1045033" spans="8:8" x14ac:dyDescent="0.35">
      <c r="H1045033" s="21"/>
    </row>
    <row r="1045034" spans="8:8" x14ac:dyDescent="0.35">
      <c r="H1045034" s="21"/>
    </row>
    <row r="1045035" spans="8:8" x14ac:dyDescent="0.35">
      <c r="H1045035" s="21"/>
    </row>
    <row r="1045036" spans="8:8" x14ac:dyDescent="0.35">
      <c r="H1045036" s="21"/>
    </row>
    <row r="1045037" spans="8:8" x14ac:dyDescent="0.35">
      <c r="H1045037" s="21"/>
    </row>
    <row r="1045038" spans="8:8" x14ac:dyDescent="0.35">
      <c r="H1045038" s="21"/>
    </row>
    <row r="1045039" spans="8:8" x14ac:dyDescent="0.35">
      <c r="H1045039" s="21"/>
    </row>
    <row r="1045040" spans="8:8" x14ac:dyDescent="0.35">
      <c r="H1045040" s="21"/>
    </row>
    <row r="1045041" spans="8:8" x14ac:dyDescent="0.35">
      <c r="H1045041" s="21"/>
    </row>
    <row r="1045042" spans="8:8" x14ac:dyDescent="0.35">
      <c r="H1045042" s="21"/>
    </row>
    <row r="1045043" spans="8:8" x14ac:dyDescent="0.35">
      <c r="H1045043" s="21"/>
    </row>
    <row r="1045044" spans="8:8" x14ac:dyDescent="0.35">
      <c r="H1045044" s="21"/>
    </row>
    <row r="1045045" spans="8:8" x14ac:dyDescent="0.35">
      <c r="H1045045" s="21"/>
    </row>
    <row r="1045046" spans="8:8" x14ac:dyDescent="0.35">
      <c r="H1045046" s="21"/>
    </row>
    <row r="1045047" spans="8:8" x14ac:dyDescent="0.35">
      <c r="H1045047" s="21"/>
    </row>
    <row r="1045048" spans="8:8" x14ac:dyDescent="0.35">
      <c r="H1045048" s="21"/>
    </row>
    <row r="1045049" spans="8:8" x14ac:dyDescent="0.35">
      <c r="H1045049" s="21"/>
    </row>
    <row r="1045050" spans="8:8" x14ac:dyDescent="0.35">
      <c r="H1045050" s="21"/>
    </row>
    <row r="1045051" spans="8:8" x14ac:dyDescent="0.35">
      <c r="H1045051" s="21"/>
    </row>
    <row r="1045052" spans="8:8" x14ac:dyDescent="0.35">
      <c r="H1045052" s="21"/>
    </row>
    <row r="1045053" spans="8:8" x14ac:dyDescent="0.35">
      <c r="H1045053" s="21"/>
    </row>
    <row r="1045054" spans="8:8" x14ac:dyDescent="0.35">
      <c r="H1045054" s="21"/>
    </row>
    <row r="1045055" spans="8:8" x14ac:dyDescent="0.35">
      <c r="H1045055" s="21"/>
    </row>
    <row r="1045056" spans="8:8" x14ac:dyDescent="0.35">
      <c r="H1045056" s="21"/>
    </row>
    <row r="1045057" spans="8:8" x14ac:dyDescent="0.35">
      <c r="H1045057" s="21"/>
    </row>
    <row r="1045058" spans="8:8" x14ac:dyDescent="0.35">
      <c r="H1045058" s="21"/>
    </row>
    <row r="1045059" spans="8:8" x14ac:dyDescent="0.35">
      <c r="H1045059" s="21"/>
    </row>
    <row r="1045060" spans="8:8" x14ac:dyDescent="0.35">
      <c r="H1045060" s="21"/>
    </row>
    <row r="1045061" spans="8:8" x14ac:dyDescent="0.35">
      <c r="H1045061" s="21"/>
    </row>
    <row r="1045062" spans="8:8" x14ac:dyDescent="0.35">
      <c r="H1045062" s="21"/>
    </row>
    <row r="1045063" spans="8:8" x14ac:dyDescent="0.35">
      <c r="H1045063" s="21"/>
    </row>
    <row r="1045064" spans="8:8" x14ac:dyDescent="0.35">
      <c r="H1045064" s="21"/>
    </row>
    <row r="1045065" spans="8:8" x14ac:dyDescent="0.35">
      <c r="H1045065" s="21"/>
    </row>
    <row r="1045066" spans="8:8" x14ac:dyDescent="0.35">
      <c r="H1045066" s="21"/>
    </row>
    <row r="1045067" spans="8:8" x14ac:dyDescent="0.35">
      <c r="H1045067" s="21"/>
    </row>
    <row r="1045068" spans="8:8" x14ac:dyDescent="0.35">
      <c r="H1045068" s="21"/>
    </row>
    <row r="1045069" spans="8:8" x14ac:dyDescent="0.35">
      <c r="H1045069" s="21"/>
    </row>
    <row r="1045070" spans="8:8" x14ac:dyDescent="0.35">
      <c r="H1045070" s="21"/>
    </row>
    <row r="1045071" spans="8:8" x14ac:dyDescent="0.35">
      <c r="H1045071" s="21"/>
    </row>
    <row r="1045072" spans="8:8" x14ac:dyDescent="0.35">
      <c r="H1045072" s="21"/>
    </row>
    <row r="1045073" spans="8:8" x14ac:dyDescent="0.35">
      <c r="H1045073" s="21"/>
    </row>
    <row r="1045074" spans="8:8" x14ac:dyDescent="0.35">
      <c r="H1045074" s="21"/>
    </row>
    <row r="1045075" spans="8:8" x14ac:dyDescent="0.35">
      <c r="H1045075" s="21"/>
    </row>
    <row r="1045076" spans="8:8" x14ac:dyDescent="0.35">
      <c r="H1045076" s="21"/>
    </row>
    <row r="1045077" spans="8:8" x14ac:dyDescent="0.35">
      <c r="H1045077" s="21"/>
    </row>
    <row r="1045078" spans="8:8" x14ac:dyDescent="0.35">
      <c r="H1045078" s="21"/>
    </row>
    <row r="1045079" spans="8:8" x14ac:dyDescent="0.35">
      <c r="H1045079" s="21"/>
    </row>
    <row r="1045080" spans="8:8" x14ac:dyDescent="0.35">
      <c r="H1045080" s="21"/>
    </row>
    <row r="1045081" spans="8:8" x14ac:dyDescent="0.35">
      <c r="H1045081" s="21"/>
    </row>
    <row r="1045082" spans="8:8" x14ac:dyDescent="0.35">
      <c r="H1045082" s="21"/>
    </row>
    <row r="1045083" spans="8:8" x14ac:dyDescent="0.35">
      <c r="H1045083" s="21"/>
    </row>
    <row r="1045084" spans="8:8" x14ac:dyDescent="0.35">
      <c r="H1045084" s="21"/>
    </row>
    <row r="1045085" spans="8:8" x14ac:dyDescent="0.35">
      <c r="H1045085" s="21"/>
    </row>
    <row r="1045086" spans="8:8" x14ac:dyDescent="0.35">
      <c r="H1045086" s="21"/>
    </row>
    <row r="1045087" spans="8:8" x14ac:dyDescent="0.35">
      <c r="H1045087" s="21"/>
    </row>
    <row r="1045088" spans="8:8" x14ac:dyDescent="0.35">
      <c r="H1045088" s="21"/>
    </row>
    <row r="1045089" spans="8:8" x14ac:dyDescent="0.35">
      <c r="H1045089" s="21"/>
    </row>
    <row r="1045090" spans="8:8" x14ac:dyDescent="0.35">
      <c r="H1045090" s="21"/>
    </row>
    <row r="1045091" spans="8:8" x14ac:dyDescent="0.35">
      <c r="H1045091" s="21"/>
    </row>
    <row r="1045092" spans="8:8" x14ac:dyDescent="0.35">
      <c r="H1045092" s="21"/>
    </row>
    <row r="1045093" spans="8:8" x14ac:dyDescent="0.35">
      <c r="H1045093" s="21"/>
    </row>
    <row r="1045094" spans="8:8" x14ac:dyDescent="0.35">
      <c r="H1045094" s="21"/>
    </row>
    <row r="1045095" spans="8:8" x14ac:dyDescent="0.35">
      <c r="H1045095" s="21"/>
    </row>
    <row r="1045096" spans="8:8" x14ac:dyDescent="0.35">
      <c r="H1045096" s="21"/>
    </row>
    <row r="1045097" spans="8:8" x14ac:dyDescent="0.35">
      <c r="H1045097" s="21"/>
    </row>
    <row r="1045098" spans="8:8" x14ac:dyDescent="0.35">
      <c r="H1045098" s="21"/>
    </row>
    <row r="1045099" spans="8:8" x14ac:dyDescent="0.35">
      <c r="H1045099" s="21"/>
    </row>
    <row r="1045100" spans="8:8" x14ac:dyDescent="0.35">
      <c r="H1045100" s="21"/>
    </row>
    <row r="1045101" spans="8:8" x14ac:dyDescent="0.35">
      <c r="H1045101" s="21"/>
    </row>
    <row r="1045102" spans="8:8" x14ac:dyDescent="0.35">
      <c r="H1045102" s="21"/>
    </row>
    <row r="1045103" spans="8:8" x14ac:dyDescent="0.35">
      <c r="H1045103" s="21"/>
    </row>
    <row r="1045104" spans="8:8" x14ac:dyDescent="0.35">
      <c r="H1045104" s="21"/>
    </row>
    <row r="1045105" spans="8:8" x14ac:dyDescent="0.35">
      <c r="H1045105" s="21"/>
    </row>
    <row r="1045106" spans="8:8" x14ac:dyDescent="0.35">
      <c r="H1045106" s="21"/>
    </row>
    <row r="1045107" spans="8:8" x14ac:dyDescent="0.35">
      <c r="H1045107" s="21"/>
    </row>
    <row r="1045108" spans="8:8" x14ac:dyDescent="0.35">
      <c r="H1045108" s="21"/>
    </row>
    <row r="1045109" spans="8:8" x14ac:dyDescent="0.35">
      <c r="H1045109" s="21"/>
    </row>
    <row r="1045110" spans="8:8" x14ac:dyDescent="0.35">
      <c r="H1045110" s="21"/>
    </row>
    <row r="1045111" spans="8:8" x14ac:dyDescent="0.35">
      <c r="H1045111" s="21"/>
    </row>
    <row r="1045112" spans="8:8" x14ac:dyDescent="0.35">
      <c r="H1045112" s="21"/>
    </row>
    <row r="1045113" spans="8:8" x14ac:dyDescent="0.35">
      <c r="H1045113" s="21"/>
    </row>
    <row r="1045114" spans="8:8" x14ac:dyDescent="0.35">
      <c r="H1045114" s="21"/>
    </row>
    <row r="1045115" spans="8:8" x14ac:dyDescent="0.35">
      <c r="H1045115" s="21"/>
    </row>
    <row r="1045116" spans="8:8" x14ac:dyDescent="0.35">
      <c r="H1045116" s="21"/>
    </row>
    <row r="1045117" spans="8:8" x14ac:dyDescent="0.35">
      <c r="H1045117" s="21"/>
    </row>
    <row r="1045118" spans="8:8" x14ac:dyDescent="0.35">
      <c r="H1045118" s="21"/>
    </row>
    <row r="1045119" spans="8:8" x14ac:dyDescent="0.35">
      <c r="H1045119" s="21"/>
    </row>
    <row r="1045120" spans="8:8" x14ac:dyDescent="0.35">
      <c r="H1045120" s="21"/>
    </row>
    <row r="1045121" spans="8:8" x14ac:dyDescent="0.35">
      <c r="H1045121" s="21"/>
    </row>
    <row r="1045122" spans="8:8" x14ac:dyDescent="0.35">
      <c r="H1045122" s="21"/>
    </row>
    <row r="1045123" spans="8:8" x14ac:dyDescent="0.35">
      <c r="H1045123" s="21"/>
    </row>
    <row r="1045124" spans="8:8" x14ac:dyDescent="0.35">
      <c r="H1045124" s="21"/>
    </row>
    <row r="1045125" spans="8:8" x14ac:dyDescent="0.35">
      <c r="H1045125" s="21"/>
    </row>
    <row r="1045126" spans="8:8" x14ac:dyDescent="0.35">
      <c r="H1045126" s="21"/>
    </row>
    <row r="1045127" spans="8:8" x14ac:dyDescent="0.35">
      <c r="H1045127" s="21"/>
    </row>
    <row r="1045128" spans="8:8" x14ac:dyDescent="0.35">
      <c r="H1045128" s="21"/>
    </row>
    <row r="1045129" spans="8:8" x14ac:dyDescent="0.35">
      <c r="H1045129" s="21"/>
    </row>
    <row r="1045130" spans="8:8" x14ac:dyDescent="0.35">
      <c r="H1045130" s="21"/>
    </row>
    <row r="1045131" spans="8:8" x14ac:dyDescent="0.35">
      <c r="H1045131" s="21"/>
    </row>
    <row r="1045132" spans="8:8" x14ac:dyDescent="0.35">
      <c r="H1045132" s="21"/>
    </row>
    <row r="1045133" spans="8:8" x14ac:dyDescent="0.35">
      <c r="H1045133" s="21"/>
    </row>
    <row r="1045134" spans="8:8" x14ac:dyDescent="0.35">
      <c r="H1045134" s="21"/>
    </row>
    <row r="1045135" spans="8:8" x14ac:dyDescent="0.35">
      <c r="H1045135" s="21"/>
    </row>
    <row r="1045136" spans="8:8" x14ac:dyDescent="0.35">
      <c r="H1045136" s="21"/>
    </row>
    <row r="1045137" spans="8:8" x14ac:dyDescent="0.35">
      <c r="H1045137" s="21"/>
    </row>
    <row r="1045138" spans="8:8" x14ac:dyDescent="0.35">
      <c r="H1045138" s="21"/>
    </row>
    <row r="1045139" spans="8:8" x14ac:dyDescent="0.35">
      <c r="H1045139" s="21"/>
    </row>
    <row r="1045140" spans="8:8" x14ac:dyDescent="0.35">
      <c r="H1045140" s="21"/>
    </row>
    <row r="1045141" spans="8:8" x14ac:dyDescent="0.35">
      <c r="H1045141" s="21"/>
    </row>
    <row r="1045142" spans="8:8" x14ac:dyDescent="0.35">
      <c r="H1045142" s="21"/>
    </row>
    <row r="1045143" spans="8:8" x14ac:dyDescent="0.35">
      <c r="H1045143" s="21"/>
    </row>
    <row r="1045144" spans="8:8" x14ac:dyDescent="0.35">
      <c r="H1045144" s="21"/>
    </row>
    <row r="1045145" spans="8:8" x14ac:dyDescent="0.35">
      <c r="H1045145" s="21"/>
    </row>
    <row r="1045146" spans="8:8" x14ac:dyDescent="0.35">
      <c r="H1045146" s="21"/>
    </row>
    <row r="1045147" spans="8:8" x14ac:dyDescent="0.35">
      <c r="H1045147" s="21"/>
    </row>
    <row r="1045148" spans="8:8" x14ac:dyDescent="0.35">
      <c r="H1045148" s="21"/>
    </row>
    <row r="1045149" spans="8:8" x14ac:dyDescent="0.35">
      <c r="H1045149" s="21"/>
    </row>
    <row r="1045150" spans="8:8" x14ac:dyDescent="0.35">
      <c r="H1045150" s="21"/>
    </row>
    <row r="1045151" spans="8:8" x14ac:dyDescent="0.35">
      <c r="H1045151" s="21"/>
    </row>
    <row r="1045152" spans="8:8" x14ac:dyDescent="0.35">
      <c r="H1045152" s="21"/>
    </row>
    <row r="1045153" spans="8:8" x14ac:dyDescent="0.35">
      <c r="H1045153" s="21"/>
    </row>
    <row r="1045154" spans="8:8" x14ac:dyDescent="0.35">
      <c r="H1045154" s="21"/>
    </row>
    <row r="1045155" spans="8:8" x14ac:dyDescent="0.35">
      <c r="H1045155" s="21"/>
    </row>
    <row r="1045156" spans="8:8" x14ac:dyDescent="0.35">
      <c r="H1045156" s="21"/>
    </row>
    <row r="1045157" spans="8:8" x14ac:dyDescent="0.35">
      <c r="H1045157" s="21"/>
    </row>
    <row r="1045158" spans="8:8" x14ac:dyDescent="0.35">
      <c r="H1045158" s="21"/>
    </row>
    <row r="1045159" spans="8:8" x14ac:dyDescent="0.35">
      <c r="H1045159" s="21"/>
    </row>
    <row r="1045160" spans="8:8" x14ac:dyDescent="0.35">
      <c r="H1045160" s="21"/>
    </row>
    <row r="1045161" spans="8:8" x14ac:dyDescent="0.35">
      <c r="H1045161" s="21"/>
    </row>
    <row r="1045162" spans="8:8" x14ac:dyDescent="0.35">
      <c r="H1045162" s="21"/>
    </row>
    <row r="1045163" spans="8:8" x14ac:dyDescent="0.35">
      <c r="H1045163" s="21"/>
    </row>
    <row r="1045164" spans="8:8" x14ac:dyDescent="0.35">
      <c r="H1045164" s="21"/>
    </row>
    <row r="1045165" spans="8:8" x14ac:dyDescent="0.35">
      <c r="H1045165" s="21"/>
    </row>
    <row r="1045166" spans="8:8" x14ac:dyDescent="0.35">
      <c r="H1045166" s="21"/>
    </row>
    <row r="1045167" spans="8:8" x14ac:dyDescent="0.35">
      <c r="H1045167" s="21"/>
    </row>
    <row r="1045168" spans="8:8" x14ac:dyDescent="0.35">
      <c r="H1045168" s="21"/>
    </row>
    <row r="1045169" spans="8:8" x14ac:dyDescent="0.35">
      <c r="H1045169" s="21"/>
    </row>
    <row r="1045170" spans="8:8" x14ac:dyDescent="0.35">
      <c r="H1045170" s="21"/>
    </row>
    <row r="1045171" spans="8:8" x14ac:dyDescent="0.35">
      <c r="H1045171" s="21"/>
    </row>
    <row r="1045172" spans="8:8" x14ac:dyDescent="0.35">
      <c r="H1045172" s="21"/>
    </row>
    <row r="1045173" spans="8:8" x14ac:dyDescent="0.35">
      <c r="H1045173" s="21"/>
    </row>
    <row r="1045174" spans="8:8" x14ac:dyDescent="0.35">
      <c r="H1045174" s="21"/>
    </row>
    <row r="1045175" spans="8:8" x14ac:dyDescent="0.35">
      <c r="H1045175" s="21"/>
    </row>
    <row r="1045176" spans="8:8" x14ac:dyDescent="0.35">
      <c r="H1045176" s="21"/>
    </row>
    <row r="1045177" spans="8:8" x14ac:dyDescent="0.35">
      <c r="H1045177" s="21"/>
    </row>
    <row r="1045178" spans="8:8" x14ac:dyDescent="0.35">
      <c r="H1045178" s="21"/>
    </row>
    <row r="1045179" spans="8:8" x14ac:dyDescent="0.35">
      <c r="H1045179" s="21"/>
    </row>
    <row r="1045180" spans="8:8" x14ac:dyDescent="0.35">
      <c r="H1045180" s="21"/>
    </row>
    <row r="1045181" spans="8:8" x14ac:dyDescent="0.35">
      <c r="H1045181" s="21"/>
    </row>
    <row r="1045182" spans="8:8" x14ac:dyDescent="0.35">
      <c r="H1045182" s="21"/>
    </row>
    <row r="1045183" spans="8:8" x14ac:dyDescent="0.35">
      <c r="H1045183" s="21"/>
    </row>
    <row r="1045184" spans="8:8" x14ac:dyDescent="0.35">
      <c r="H1045184" s="21"/>
    </row>
    <row r="1045185" spans="8:8" x14ac:dyDescent="0.35">
      <c r="H1045185" s="21"/>
    </row>
    <row r="1045186" spans="8:8" x14ac:dyDescent="0.35">
      <c r="H1045186" s="21"/>
    </row>
    <row r="1045187" spans="8:8" x14ac:dyDescent="0.35">
      <c r="H1045187" s="21"/>
    </row>
    <row r="1045188" spans="8:8" x14ac:dyDescent="0.35">
      <c r="H1045188" s="21"/>
    </row>
    <row r="1045189" spans="8:8" x14ac:dyDescent="0.35">
      <c r="H1045189" s="21"/>
    </row>
    <row r="1045190" spans="8:8" x14ac:dyDescent="0.35">
      <c r="H1045190" s="21"/>
    </row>
    <row r="1045191" spans="8:8" x14ac:dyDescent="0.35">
      <c r="H1045191" s="21"/>
    </row>
    <row r="1045192" spans="8:8" x14ac:dyDescent="0.35">
      <c r="H1045192" s="21"/>
    </row>
    <row r="1045193" spans="8:8" x14ac:dyDescent="0.35">
      <c r="H1045193" s="21"/>
    </row>
    <row r="1045194" spans="8:8" x14ac:dyDescent="0.35">
      <c r="H1045194" s="21"/>
    </row>
    <row r="1045195" spans="8:8" x14ac:dyDescent="0.35">
      <c r="H1045195" s="21"/>
    </row>
    <row r="1045196" spans="8:8" x14ac:dyDescent="0.35">
      <c r="H1045196" s="21"/>
    </row>
    <row r="1045197" spans="8:8" x14ac:dyDescent="0.35">
      <c r="H1045197" s="21"/>
    </row>
    <row r="1045198" spans="8:8" x14ac:dyDescent="0.35">
      <c r="H1045198" s="21"/>
    </row>
    <row r="1045199" spans="8:8" x14ac:dyDescent="0.35">
      <c r="H1045199" s="21"/>
    </row>
    <row r="1045200" spans="8:8" x14ac:dyDescent="0.35">
      <c r="H1045200" s="21"/>
    </row>
    <row r="1045201" spans="8:8" x14ac:dyDescent="0.35">
      <c r="H1045201" s="21"/>
    </row>
    <row r="1045202" spans="8:8" x14ac:dyDescent="0.35">
      <c r="H1045202" s="21"/>
    </row>
    <row r="1045203" spans="8:8" x14ac:dyDescent="0.35">
      <c r="H1045203" s="21"/>
    </row>
    <row r="1045204" spans="8:8" x14ac:dyDescent="0.35">
      <c r="H1045204" s="21"/>
    </row>
    <row r="1045205" spans="8:8" x14ac:dyDescent="0.35">
      <c r="H1045205" s="21"/>
    </row>
    <row r="1045206" spans="8:8" x14ac:dyDescent="0.35">
      <c r="H1045206" s="21"/>
    </row>
    <row r="1045207" spans="8:8" x14ac:dyDescent="0.35">
      <c r="H1045207" s="21"/>
    </row>
    <row r="1045208" spans="8:8" x14ac:dyDescent="0.35">
      <c r="H1045208" s="21"/>
    </row>
    <row r="1045209" spans="8:8" x14ac:dyDescent="0.35">
      <c r="H1045209" s="21"/>
    </row>
    <row r="1045210" spans="8:8" x14ac:dyDescent="0.35">
      <c r="H1045210" s="21"/>
    </row>
    <row r="1045211" spans="8:8" x14ac:dyDescent="0.35">
      <c r="H1045211" s="21"/>
    </row>
    <row r="1045212" spans="8:8" x14ac:dyDescent="0.35">
      <c r="H1045212" s="21"/>
    </row>
    <row r="1045213" spans="8:8" x14ac:dyDescent="0.35">
      <c r="H1045213" s="21"/>
    </row>
    <row r="1045214" spans="8:8" x14ac:dyDescent="0.35">
      <c r="H1045214" s="21"/>
    </row>
    <row r="1045215" spans="8:8" x14ac:dyDescent="0.35">
      <c r="H1045215" s="21"/>
    </row>
    <row r="1045216" spans="8:8" x14ac:dyDescent="0.35">
      <c r="H1045216" s="21"/>
    </row>
    <row r="1045217" spans="8:8" x14ac:dyDescent="0.35">
      <c r="H1045217" s="21"/>
    </row>
    <row r="1045218" spans="8:8" x14ac:dyDescent="0.35">
      <c r="H1045218" s="21"/>
    </row>
    <row r="1045219" spans="8:8" x14ac:dyDescent="0.35">
      <c r="H1045219" s="21"/>
    </row>
    <row r="1045220" spans="8:8" x14ac:dyDescent="0.35">
      <c r="H1045220" s="21"/>
    </row>
    <row r="1045221" spans="8:8" x14ac:dyDescent="0.35">
      <c r="H1045221" s="21"/>
    </row>
    <row r="1045222" spans="8:8" x14ac:dyDescent="0.35">
      <c r="H1045222" s="21"/>
    </row>
    <row r="1045223" spans="8:8" x14ac:dyDescent="0.35">
      <c r="H1045223" s="21"/>
    </row>
    <row r="1045224" spans="8:8" x14ac:dyDescent="0.35">
      <c r="H1045224" s="21"/>
    </row>
    <row r="1045225" spans="8:8" x14ac:dyDescent="0.35">
      <c r="H1045225" s="21"/>
    </row>
    <row r="1045226" spans="8:8" x14ac:dyDescent="0.35">
      <c r="H1045226" s="21"/>
    </row>
    <row r="1045227" spans="8:8" x14ac:dyDescent="0.35">
      <c r="H1045227" s="21"/>
    </row>
    <row r="1045228" spans="8:8" x14ac:dyDescent="0.35">
      <c r="H1045228" s="21"/>
    </row>
    <row r="1045229" spans="8:8" x14ac:dyDescent="0.35">
      <c r="H1045229" s="21"/>
    </row>
    <row r="1045230" spans="8:8" x14ac:dyDescent="0.35">
      <c r="H1045230" s="21"/>
    </row>
    <row r="1045231" spans="8:8" x14ac:dyDescent="0.35">
      <c r="H1045231" s="21"/>
    </row>
    <row r="1045232" spans="8:8" x14ac:dyDescent="0.35">
      <c r="H1045232" s="21"/>
    </row>
    <row r="1045233" spans="8:8" x14ac:dyDescent="0.35">
      <c r="H1045233" s="21"/>
    </row>
    <row r="1045234" spans="8:8" x14ac:dyDescent="0.35">
      <c r="H1045234" s="21"/>
    </row>
    <row r="1045235" spans="8:8" x14ac:dyDescent="0.35">
      <c r="H1045235" s="21"/>
    </row>
    <row r="1045236" spans="8:8" x14ac:dyDescent="0.35">
      <c r="H1045236" s="21"/>
    </row>
    <row r="1045237" spans="8:8" x14ac:dyDescent="0.35">
      <c r="H1045237" s="21"/>
    </row>
    <row r="1045238" spans="8:8" x14ac:dyDescent="0.35">
      <c r="H1045238" s="21"/>
    </row>
    <row r="1045239" spans="8:8" x14ac:dyDescent="0.35">
      <c r="H1045239" s="21"/>
    </row>
    <row r="1045240" spans="8:8" x14ac:dyDescent="0.35">
      <c r="H1045240" s="21"/>
    </row>
    <row r="1045241" spans="8:8" x14ac:dyDescent="0.35">
      <c r="H1045241" s="21"/>
    </row>
    <row r="1045242" spans="8:8" x14ac:dyDescent="0.35">
      <c r="H1045242" s="21"/>
    </row>
    <row r="1045243" spans="8:8" x14ac:dyDescent="0.35">
      <c r="H1045243" s="21"/>
    </row>
    <row r="1045244" spans="8:8" x14ac:dyDescent="0.35">
      <c r="H1045244" s="21"/>
    </row>
    <row r="1045245" spans="8:8" x14ac:dyDescent="0.35">
      <c r="H1045245" s="21"/>
    </row>
    <row r="1045246" spans="8:8" x14ac:dyDescent="0.35">
      <c r="H1045246" s="21"/>
    </row>
    <row r="1045247" spans="8:8" x14ac:dyDescent="0.35">
      <c r="H1045247" s="21"/>
    </row>
    <row r="1045248" spans="8:8" x14ac:dyDescent="0.35">
      <c r="H1045248" s="21"/>
    </row>
    <row r="1045249" spans="8:8" x14ac:dyDescent="0.35">
      <c r="H1045249" s="21"/>
    </row>
    <row r="1045250" spans="8:8" x14ac:dyDescent="0.35">
      <c r="H1045250" s="21"/>
    </row>
    <row r="1045251" spans="8:8" x14ac:dyDescent="0.35">
      <c r="H1045251" s="21"/>
    </row>
    <row r="1045252" spans="8:8" x14ac:dyDescent="0.35">
      <c r="H1045252" s="21"/>
    </row>
    <row r="1045253" spans="8:8" x14ac:dyDescent="0.35">
      <c r="H1045253" s="21"/>
    </row>
    <row r="1045254" spans="8:8" x14ac:dyDescent="0.35">
      <c r="H1045254" s="21"/>
    </row>
    <row r="1045255" spans="8:8" x14ac:dyDescent="0.35">
      <c r="H1045255" s="21"/>
    </row>
    <row r="1045256" spans="8:8" x14ac:dyDescent="0.35">
      <c r="H1045256" s="21"/>
    </row>
    <row r="1045257" spans="8:8" x14ac:dyDescent="0.35">
      <c r="H1045257" s="21"/>
    </row>
    <row r="1045258" spans="8:8" x14ac:dyDescent="0.35">
      <c r="H1045258" s="21"/>
    </row>
    <row r="1045259" spans="8:8" x14ac:dyDescent="0.35">
      <c r="H1045259" s="21"/>
    </row>
    <row r="1045260" spans="8:8" x14ac:dyDescent="0.35">
      <c r="H1045260" s="21"/>
    </row>
    <row r="1045261" spans="8:8" x14ac:dyDescent="0.35">
      <c r="H1045261" s="21"/>
    </row>
    <row r="1045262" spans="8:8" x14ac:dyDescent="0.35">
      <c r="H1045262" s="21"/>
    </row>
    <row r="1045263" spans="8:8" x14ac:dyDescent="0.35">
      <c r="H1045263" s="21"/>
    </row>
    <row r="1045264" spans="8:8" x14ac:dyDescent="0.35">
      <c r="H1045264" s="21"/>
    </row>
    <row r="1045265" spans="8:8" x14ac:dyDescent="0.35">
      <c r="H1045265" s="21"/>
    </row>
    <row r="1045266" spans="8:8" x14ac:dyDescent="0.35">
      <c r="H1045266" s="21"/>
    </row>
    <row r="1045267" spans="8:8" x14ac:dyDescent="0.35">
      <c r="H1045267" s="21"/>
    </row>
    <row r="1045268" spans="8:8" x14ac:dyDescent="0.35">
      <c r="H1045268" s="21"/>
    </row>
    <row r="1045269" spans="8:8" x14ac:dyDescent="0.35">
      <c r="H1045269" s="21"/>
    </row>
    <row r="1045270" spans="8:8" x14ac:dyDescent="0.35">
      <c r="H1045270" s="21"/>
    </row>
    <row r="1045271" spans="8:8" x14ac:dyDescent="0.35">
      <c r="H1045271" s="21"/>
    </row>
    <row r="1045272" spans="8:8" x14ac:dyDescent="0.35">
      <c r="H1045272" s="21"/>
    </row>
    <row r="1045273" spans="8:8" x14ac:dyDescent="0.35">
      <c r="H1045273" s="21"/>
    </row>
    <row r="1045274" spans="8:8" x14ac:dyDescent="0.35">
      <c r="H1045274" s="21"/>
    </row>
    <row r="1045275" spans="8:8" x14ac:dyDescent="0.35">
      <c r="H1045275" s="21"/>
    </row>
    <row r="1045276" spans="8:8" x14ac:dyDescent="0.35">
      <c r="H1045276" s="21"/>
    </row>
    <row r="1045277" spans="8:8" x14ac:dyDescent="0.35">
      <c r="H1045277" s="21"/>
    </row>
    <row r="1045278" spans="8:8" x14ac:dyDescent="0.35">
      <c r="H1045278" s="21"/>
    </row>
    <row r="1045279" spans="8:8" x14ac:dyDescent="0.35">
      <c r="H1045279" s="21"/>
    </row>
    <row r="1045280" spans="8:8" x14ac:dyDescent="0.35">
      <c r="H1045280" s="21"/>
    </row>
    <row r="1045281" spans="8:8" x14ac:dyDescent="0.35">
      <c r="H1045281" s="21"/>
    </row>
    <row r="1045282" spans="8:8" x14ac:dyDescent="0.35">
      <c r="H1045282" s="21"/>
    </row>
    <row r="1045283" spans="8:8" x14ac:dyDescent="0.35">
      <c r="H1045283" s="21"/>
    </row>
    <row r="1045284" spans="8:8" x14ac:dyDescent="0.35">
      <c r="H1045284" s="21"/>
    </row>
    <row r="1045285" spans="8:8" x14ac:dyDescent="0.35">
      <c r="H1045285" s="21"/>
    </row>
    <row r="1045286" spans="8:8" x14ac:dyDescent="0.35">
      <c r="H1045286" s="21"/>
    </row>
    <row r="1045287" spans="8:8" x14ac:dyDescent="0.35">
      <c r="H1045287" s="21"/>
    </row>
    <row r="1045288" spans="8:8" x14ac:dyDescent="0.35">
      <c r="H1045288" s="21"/>
    </row>
    <row r="1045289" spans="8:8" x14ac:dyDescent="0.35">
      <c r="H1045289" s="21"/>
    </row>
    <row r="1045290" spans="8:8" x14ac:dyDescent="0.35">
      <c r="H1045290" s="21"/>
    </row>
    <row r="1045291" spans="8:8" x14ac:dyDescent="0.35">
      <c r="H1045291" s="21"/>
    </row>
    <row r="1045292" spans="8:8" x14ac:dyDescent="0.35">
      <c r="H1045292" s="21"/>
    </row>
    <row r="1045293" spans="8:8" x14ac:dyDescent="0.35">
      <c r="H1045293" s="21"/>
    </row>
    <row r="1045294" spans="8:8" x14ac:dyDescent="0.35">
      <c r="H1045294" s="21"/>
    </row>
    <row r="1045295" spans="8:8" x14ac:dyDescent="0.35">
      <c r="H1045295" s="21"/>
    </row>
    <row r="1045296" spans="8:8" x14ac:dyDescent="0.35">
      <c r="H1045296" s="21"/>
    </row>
    <row r="1045297" spans="8:8" x14ac:dyDescent="0.35">
      <c r="H1045297" s="21"/>
    </row>
    <row r="1045298" spans="8:8" x14ac:dyDescent="0.35">
      <c r="H1045298" s="21"/>
    </row>
    <row r="1045299" spans="8:8" x14ac:dyDescent="0.35">
      <c r="H1045299" s="21"/>
    </row>
    <row r="1045300" spans="8:8" x14ac:dyDescent="0.35">
      <c r="H1045300" s="21"/>
    </row>
    <row r="1045301" spans="8:8" x14ac:dyDescent="0.35">
      <c r="H1045301" s="21"/>
    </row>
    <row r="1045302" spans="8:8" x14ac:dyDescent="0.35">
      <c r="H1045302" s="21"/>
    </row>
    <row r="1045303" spans="8:8" x14ac:dyDescent="0.35">
      <c r="H1045303" s="21"/>
    </row>
    <row r="1045304" spans="8:8" x14ac:dyDescent="0.35">
      <c r="H1045304" s="21"/>
    </row>
    <row r="1045305" spans="8:8" x14ac:dyDescent="0.35">
      <c r="H1045305" s="21"/>
    </row>
    <row r="1045306" spans="8:8" x14ac:dyDescent="0.35">
      <c r="H1045306" s="21"/>
    </row>
    <row r="1045307" spans="8:8" x14ac:dyDescent="0.35">
      <c r="H1045307" s="21"/>
    </row>
    <row r="1045308" spans="8:8" x14ac:dyDescent="0.35">
      <c r="H1045308" s="21"/>
    </row>
    <row r="1045309" spans="8:8" x14ac:dyDescent="0.35">
      <c r="H1045309" s="21"/>
    </row>
    <row r="1045310" spans="8:8" x14ac:dyDescent="0.35">
      <c r="H1045310" s="21"/>
    </row>
    <row r="1045311" spans="8:8" x14ac:dyDescent="0.35">
      <c r="H1045311" s="21"/>
    </row>
    <row r="1045312" spans="8:8" x14ac:dyDescent="0.35">
      <c r="H1045312" s="21"/>
    </row>
    <row r="1045313" spans="8:8" x14ac:dyDescent="0.35">
      <c r="H1045313" s="21"/>
    </row>
    <row r="1045314" spans="8:8" x14ac:dyDescent="0.35">
      <c r="H1045314" s="21"/>
    </row>
    <row r="1045315" spans="8:8" x14ac:dyDescent="0.35">
      <c r="H1045315" s="21"/>
    </row>
    <row r="1045316" spans="8:8" x14ac:dyDescent="0.35">
      <c r="H1045316" s="21"/>
    </row>
    <row r="1045317" spans="8:8" x14ac:dyDescent="0.35">
      <c r="H1045317" s="21"/>
    </row>
    <row r="1045318" spans="8:8" x14ac:dyDescent="0.35">
      <c r="H1045318" s="21"/>
    </row>
    <row r="1045319" spans="8:8" x14ac:dyDescent="0.35">
      <c r="H1045319" s="21"/>
    </row>
    <row r="1045320" spans="8:8" x14ac:dyDescent="0.35">
      <c r="H1045320" s="21"/>
    </row>
    <row r="1045321" spans="8:8" x14ac:dyDescent="0.35">
      <c r="H1045321" s="21"/>
    </row>
    <row r="1045322" spans="8:8" x14ac:dyDescent="0.35">
      <c r="H1045322" s="21"/>
    </row>
    <row r="1045323" spans="8:8" x14ac:dyDescent="0.35">
      <c r="H1045323" s="21"/>
    </row>
    <row r="1045324" spans="8:8" x14ac:dyDescent="0.35">
      <c r="H1045324" s="21"/>
    </row>
    <row r="1045325" spans="8:8" x14ac:dyDescent="0.35">
      <c r="H1045325" s="21"/>
    </row>
    <row r="1045326" spans="8:8" x14ac:dyDescent="0.35">
      <c r="H1045326" s="21"/>
    </row>
    <row r="1045327" spans="8:8" x14ac:dyDescent="0.35">
      <c r="H1045327" s="21"/>
    </row>
    <row r="1045328" spans="8:8" x14ac:dyDescent="0.35">
      <c r="H1045328" s="21"/>
    </row>
    <row r="1045329" spans="8:8" x14ac:dyDescent="0.35">
      <c r="H1045329" s="21"/>
    </row>
    <row r="1045330" spans="8:8" x14ac:dyDescent="0.35">
      <c r="H1045330" s="21"/>
    </row>
    <row r="1045331" spans="8:8" x14ac:dyDescent="0.35">
      <c r="H1045331" s="21"/>
    </row>
    <row r="1045332" spans="8:8" x14ac:dyDescent="0.35">
      <c r="H1045332" s="21"/>
    </row>
    <row r="1045333" spans="8:8" x14ac:dyDescent="0.35">
      <c r="H1045333" s="21"/>
    </row>
    <row r="1045334" spans="8:8" x14ac:dyDescent="0.35">
      <c r="H1045334" s="21"/>
    </row>
    <row r="1045335" spans="8:8" x14ac:dyDescent="0.35">
      <c r="H1045335" s="21"/>
    </row>
    <row r="1045336" spans="8:8" x14ac:dyDescent="0.35">
      <c r="H1045336" s="21"/>
    </row>
    <row r="1045337" spans="8:8" x14ac:dyDescent="0.35">
      <c r="H1045337" s="21"/>
    </row>
    <row r="1045338" spans="8:8" x14ac:dyDescent="0.35">
      <c r="H1045338" s="21"/>
    </row>
    <row r="1045339" spans="8:8" x14ac:dyDescent="0.35">
      <c r="H1045339" s="21"/>
    </row>
    <row r="1045340" spans="8:8" x14ac:dyDescent="0.35">
      <c r="H1045340" s="21"/>
    </row>
    <row r="1045341" spans="8:8" x14ac:dyDescent="0.35">
      <c r="H1045341" s="21"/>
    </row>
    <row r="1045342" spans="8:8" x14ac:dyDescent="0.35">
      <c r="H1045342" s="21"/>
    </row>
    <row r="1045343" spans="8:8" x14ac:dyDescent="0.35">
      <c r="H1045343" s="21"/>
    </row>
    <row r="1045344" spans="8:8" x14ac:dyDescent="0.35">
      <c r="H1045344" s="21"/>
    </row>
    <row r="1045345" spans="8:8" x14ac:dyDescent="0.35">
      <c r="H1045345" s="21"/>
    </row>
    <row r="1045346" spans="8:8" x14ac:dyDescent="0.35">
      <c r="H1045346" s="21"/>
    </row>
    <row r="1045347" spans="8:8" x14ac:dyDescent="0.35">
      <c r="H1045347" s="21"/>
    </row>
    <row r="1045348" spans="8:8" x14ac:dyDescent="0.35">
      <c r="H1045348" s="21"/>
    </row>
    <row r="1045349" spans="8:8" x14ac:dyDescent="0.35">
      <c r="H1045349" s="21"/>
    </row>
    <row r="1045350" spans="8:8" x14ac:dyDescent="0.35">
      <c r="H1045350" s="21"/>
    </row>
    <row r="1045351" spans="8:8" x14ac:dyDescent="0.35">
      <c r="H1045351" s="21"/>
    </row>
    <row r="1045352" spans="8:8" x14ac:dyDescent="0.35">
      <c r="H1045352" s="21"/>
    </row>
    <row r="1045353" spans="8:8" x14ac:dyDescent="0.35">
      <c r="H1045353" s="21"/>
    </row>
    <row r="1045354" spans="8:8" x14ac:dyDescent="0.35">
      <c r="H1045354" s="21"/>
    </row>
    <row r="1045355" spans="8:8" x14ac:dyDescent="0.35">
      <c r="H1045355" s="21"/>
    </row>
    <row r="1045356" spans="8:8" x14ac:dyDescent="0.35">
      <c r="H1045356" s="21"/>
    </row>
    <row r="1045357" spans="8:8" x14ac:dyDescent="0.35">
      <c r="H1045357" s="21"/>
    </row>
    <row r="1045358" spans="8:8" x14ac:dyDescent="0.35">
      <c r="H1045358" s="21"/>
    </row>
    <row r="1045359" spans="8:8" x14ac:dyDescent="0.35">
      <c r="H1045359" s="21"/>
    </row>
    <row r="1045360" spans="8:8" x14ac:dyDescent="0.35">
      <c r="H1045360" s="21"/>
    </row>
    <row r="1045361" spans="8:8" x14ac:dyDescent="0.35">
      <c r="H1045361" s="21"/>
    </row>
    <row r="1045362" spans="8:8" x14ac:dyDescent="0.35">
      <c r="H1045362" s="21"/>
    </row>
    <row r="1045363" spans="8:8" x14ac:dyDescent="0.35">
      <c r="H1045363" s="21"/>
    </row>
    <row r="1045364" spans="8:8" x14ac:dyDescent="0.35">
      <c r="H1045364" s="21"/>
    </row>
    <row r="1045365" spans="8:8" x14ac:dyDescent="0.35">
      <c r="H1045365" s="21"/>
    </row>
    <row r="1045366" spans="8:8" x14ac:dyDescent="0.35">
      <c r="H1045366" s="21"/>
    </row>
    <row r="1045367" spans="8:8" x14ac:dyDescent="0.35">
      <c r="H1045367" s="21"/>
    </row>
    <row r="1045368" spans="8:8" x14ac:dyDescent="0.35">
      <c r="H1045368" s="21"/>
    </row>
    <row r="1045369" spans="8:8" x14ac:dyDescent="0.35">
      <c r="H1045369" s="21"/>
    </row>
    <row r="1045370" spans="8:8" x14ac:dyDescent="0.35">
      <c r="H1045370" s="21"/>
    </row>
    <row r="1045371" spans="8:8" x14ac:dyDescent="0.35">
      <c r="H1045371" s="21"/>
    </row>
    <row r="1045372" spans="8:8" x14ac:dyDescent="0.35">
      <c r="H1045372" s="21"/>
    </row>
    <row r="1045373" spans="8:8" x14ac:dyDescent="0.35">
      <c r="H1045373" s="21"/>
    </row>
    <row r="1045374" spans="8:8" x14ac:dyDescent="0.35">
      <c r="H1045374" s="21"/>
    </row>
    <row r="1045375" spans="8:8" x14ac:dyDescent="0.35">
      <c r="H1045375" s="21"/>
    </row>
    <row r="1045376" spans="8:8" x14ac:dyDescent="0.35">
      <c r="H1045376" s="21"/>
    </row>
    <row r="1045377" spans="8:8" x14ac:dyDescent="0.35">
      <c r="H1045377" s="21"/>
    </row>
    <row r="1045378" spans="8:8" x14ac:dyDescent="0.35">
      <c r="H1045378" s="21"/>
    </row>
    <row r="1045379" spans="8:8" x14ac:dyDescent="0.35">
      <c r="H1045379" s="21"/>
    </row>
    <row r="1045380" spans="8:8" x14ac:dyDescent="0.35">
      <c r="H1045380" s="21"/>
    </row>
    <row r="1045381" spans="8:8" x14ac:dyDescent="0.35">
      <c r="H1045381" s="21"/>
    </row>
    <row r="1045382" spans="8:8" x14ac:dyDescent="0.35">
      <c r="H1045382" s="21"/>
    </row>
    <row r="1045383" spans="8:8" x14ac:dyDescent="0.35">
      <c r="H1045383" s="21"/>
    </row>
    <row r="1045384" spans="8:8" x14ac:dyDescent="0.35">
      <c r="H1045384" s="21"/>
    </row>
    <row r="1045385" spans="8:8" x14ac:dyDescent="0.35">
      <c r="H1045385" s="21"/>
    </row>
    <row r="1045386" spans="8:8" x14ac:dyDescent="0.35">
      <c r="H1045386" s="21"/>
    </row>
    <row r="1045387" spans="8:8" x14ac:dyDescent="0.35">
      <c r="H1045387" s="21"/>
    </row>
    <row r="1045388" spans="8:8" x14ac:dyDescent="0.35">
      <c r="H1045388" s="21"/>
    </row>
    <row r="1045389" spans="8:8" x14ac:dyDescent="0.35">
      <c r="H1045389" s="21"/>
    </row>
    <row r="1045390" spans="8:8" x14ac:dyDescent="0.35">
      <c r="H1045390" s="21"/>
    </row>
    <row r="1045391" spans="8:8" x14ac:dyDescent="0.35">
      <c r="H1045391" s="21"/>
    </row>
    <row r="1045392" spans="8:8" x14ac:dyDescent="0.35">
      <c r="H1045392" s="21"/>
    </row>
    <row r="1045393" spans="8:8" x14ac:dyDescent="0.35">
      <c r="H1045393" s="21"/>
    </row>
    <row r="1045394" spans="8:8" x14ac:dyDescent="0.35">
      <c r="H1045394" s="21"/>
    </row>
    <row r="1045395" spans="8:8" x14ac:dyDescent="0.35">
      <c r="H1045395" s="21"/>
    </row>
    <row r="1045396" spans="8:8" x14ac:dyDescent="0.35">
      <c r="H1045396" s="21"/>
    </row>
    <row r="1045397" spans="8:8" x14ac:dyDescent="0.35">
      <c r="H1045397" s="21"/>
    </row>
    <row r="1045398" spans="8:8" x14ac:dyDescent="0.35">
      <c r="H1045398" s="21"/>
    </row>
    <row r="1045399" spans="8:8" x14ac:dyDescent="0.35">
      <c r="H1045399" s="21"/>
    </row>
    <row r="1045400" spans="8:8" x14ac:dyDescent="0.35">
      <c r="H1045400" s="21"/>
    </row>
    <row r="1045401" spans="8:8" x14ac:dyDescent="0.35">
      <c r="H1045401" s="21"/>
    </row>
    <row r="1045402" spans="8:8" x14ac:dyDescent="0.35">
      <c r="H1045402" s="21"/>
    </row>
    <row r="1045403" spans="8:8" x14ac:dyDescent="0.35">
      <c r="H1045403" s="21"/>
    </row>
    <row r="1045404" spans="8:8" x14ac:dyDescent="0.35">
      <c r="H1045404" s="21"/>
    </row>
    <row r="1045405" spans="8:8" x14ac:dyDescent="0.35">
      <c r="H1045405" s="21"/>
    </row>
    <row r="1045406" spans="8:8" x14ac:dyDescent="0.35">
      <c r="H1045406" s="21"/>
    </row>
    <row r="1045407" spans="8:8" x14ac:dyDescent="0.35">
      <c r="H1045407" s="21"/>
    </row>
    <row r="1045408" spans="8:8" x14ac:dyDescent="0.35">
      <c r="H1045408" s="21"/>
    </row>
    <row r="1045409" spans="8:8" x14ac:dyDescent="0.35">
      <c r="H1045409" s="21"/>
    </row>
    <row r="1045410" spans="8:8" x14ac:dyDescent="0.35">
      <c r="H1045410" s="21"/>
    </row>
    <row r="1045411" spans="8:8" x14ac:dyDescent="0.35">
      <c r="H1045411" s="21"/>
    </row>
    <row r="1045412" spans="8:8" x14ac:dyDescent="0.35">
      <c r="H1045412" s="21"/>
    </row>
    <row r="1045413" spans="8:8" x14ac:dyDescent="0.35">
      <c r="H1045413" s="21"/>
    </row>
    <row r="1045414" spans="8:8" x14ac:dyDescent="0.35">
      <c r="H1045414" s="21"/>
    </row>
    <row r="1045415" spans="8:8" x14ac:dyDescent="0.35">
      <c r="H1045415" s="21"/>
    </row>
    <row r="1045416" spans="8:8" x14ac:dyDescent="0.35">
      <c r="H1045416" s="21"/>
    </row>
    <row r="1045417" spans="8:8" x14ac:dyDescent="0.35">
      <c r="H1045417" s="21"/>
    </row>
    <row r="1045418" spans="8:8" x14ac:dyDescent="0.35">
      <c r="H1045418" s="21"/>
    </row>
    <row r="1045419" spans="8:8" x14ac:dyDescent="0.35">
      <c r="H1045419" s="21"/>
    </row>
    <row r="1045420" spans="8:8" x14ac:dyDescent="0.35">
      <c r="H1045420" s="21"/>
    </row>
    <row r="1045421" spans="8:8" x14ac:dyDescent="0.35">
      <c r="H1045421" s="21"/>
    </row>
    <row r="1045422" spans="8:8" x14ac:dyDescent="0.35">
      <c r="H1045422" s="21"/>
    </row>
    <row r="1045423" spans="8:8" x14ac:dyDescent="0.35">
      <c r="H1045423" s="21"/>
    </row>
    <row r="1045424" spans="8:8" x14ac:dyDescent="0.35">
      <c r="H1045424" s="21"/>
    </row>
    <row r="1045425" spans="8:8" x14ac:dyDescent="0.35">
      <c r="H1045425" s="21"/>
    </row>
    <row r="1045426" spans="8:8" x14ac:dyDescent="0.35">
      <c r="H1045426" s="21"/>
    </row>
    <row r="1045427" spans="8:8" x14ac:dyDescent="0.35">
      <c r="H1045427" s="21"/>
    </row>
    <row r="1045428" spans="8:8" x14ac:dyDescent="0.35">
      <c r="H1045428" s="21"/>
    </row>
    <row r="1045429" spans="8:8" x14ac:dyDescent="0.35">
      <c r="H1045429" s="21"/>
    </row>
    <row r="1045430" spans="8:8" x14ac:dyDescent="0.35">
      <c r="H1045430" s="21"/>
    </row>
    <row r="1045431" spans="8:8" x14ac:dyDescent="0.35">
      <c r="H1045431" s="21"/>
    </row>
    <row r="1045432" spans="8:8" x14ac:dyDescent="0.35">
      <c r="H1045432" s="21"/>
    </row>
    <row r="1045433" spans="8:8" x14ac:dyDescent="0.35">
      <c r="H1045433" s="21"/>
    </row>
    <row r="1045434" spans="8:8" x14ac:dyDescent="0.35">
      <c r="H1045434" s="21"/>
    </row>
    <row r="1045435" spans="8:8" x14ac:dyDescent="0.35">
      <c r="H1045435" s="21"/>
    </row>
    <row r="1045436" spans="8:8" x14ac:dyDescent="0.35">
      <c r="H1045436" s="21"/>
    </row>
    <row r="1045437" spans="8:8" x14ac:dyDescent="0.35">
      <c r="H1045437" s="21"/>
    </row>
    <row r="1045438" spans="8:8" x14ac:dyDescent="0.35">
      <c r="H1045438" s="21"/>
    </row>
    <row r="1045439" spans="8:8" x14ac:dyDescent="0.35">
      <c r="H1045439" s="21"/>
    </row>
    <row r="1045440" spans="8:8" x14ac:dyDescent="0.35">
      <c r="H1045440" s="21"/>
    </row>
    <row r="1045441" spans="8:8" x14ac:dyDescent="0.35">
      <c r="H1045441" s="21"/>
    </row>
    <row r="1045442" spans="8:8" x14ac:dyDescent="0.35">
      <c r="H1045442" s="21"/>
    </row>
    <row r="1045443" spans="8:8" x14ac:dyDescent="0.35">
      <c r="H1045443" s="21"/>
    </row>
    <row r="1045444" spans="8:8" x14ac:dyDescent="0.35">
      <c r="H1045444" s="21"/>
    </row>
    <row r="1045445" spans="8:8" x14ac:dyDescent="0.35">
      <c r="H1045445" s="21"/>
    </row>
    <row r="1045446" spans="8:8" x14ac:dyDescent="0.35">
      <c r="H1045446" s="21"/>
    </row>
    <row r="1045447" spans="8:8" x14ac:dyDescent="0.35">
      <c r="H1045447" s="21"/>
    </row>
    <row r="1045448" spans="8:8" x14ac:dyDescent="0.35">
      <c r="H1045448" s="21"/>
    </row>
    <row r="1045449" spans="8:8" x14ac:dyDescent="0.35">
      <c r="H1045449" s="21"/>
    </row>
    <row r="1045450" spans="8:8" x14ac:dyDescent="0.35">
      <c r="H1045450" s="21"/>
    </row>
    <row r="1045451" spans="8:8" x14ac:dyDescent="0.35">
      <c r="H1045451" s="21"/>
    </row>
    <row r="1045452" spans="8:8" x14ac:dyDescent="0.35">
      <c r="H1045452" s="21"/>
    </row>
    <row r="1045453" spans="8:8" x14ac:dyDescent="0.35">
      <c r="H1045453" s="21"/>
    </row>
    <row r="1045454" spans="8:8" x14ac:dyDescent="0.35">
      <c r="H1045454" s="21"/>
    </row>
    <row r="1045455" spans="8:8" x14ac:dyDescent="0.35">
      <c r="H1045455" s="21"/>
    </row>
    <row r="1045456" spans="8:8" x14ac:dyDescent="0.35">
      <c r="H1045456" s="21"/>
    </row>
    <row r="1045457" spans="8:8" x14ac:dyDescent="0.35">
      <c r="H1045457" s="21"/>
    </row>
    <row r="1045458" spans="8:8" x14ac:dyDescent="0.35">
      <c r="H1045458" s="21"/>
    </row>
    <row r="1045459" spans="8:8" x14ac:dyDescent="0.35">
      <c r="H1045459" s="21"/>
    </row>
    <row r="1045460" spans="8:8" x14ac:dyDescent="0.35">
      <c r="H1045460" s="21"/>
    </row>
    <row r="1045461" spans="8:8" x14ac:dyDescent="0.35">
      <c r="H1045461" s="21"/>
    </row>
    <row r="1045462" spans="8:8" x14ac:dyDescent="0.35">
      <c r="H1045462" s="21"/>
    </row>
    <row r="1045463" spans="8:8" x14ac:dyDescent="0.35">
      <c r="H1045463" s="21"/>
    </row>
    <row r="1045464" spans="8:8" x14ac:dyDescent="0.35">
      <c r="H1045464" s="21"/>
    </row>
    <row r="1045465" spans="8:8" x14ac:dyDescent="0.35">
      <c r="H1045465" s="21"/>
    </row>
    <row r="1045466" spans="8:8" x14ac:dyDescent="0.35">
      <c r="H1045466" s="21"/>
    </row>
    <row r="1045467" spans="8:8" x14ac:dyDescent="0.35">
      <c r="H1045467" s="21"/>
    </row>
    <row r="1045468" spans="8:8" x14ac:dyDescent="0.35">
      <c r="H1045468" s="21"/>
    </row>
    <row r="1045469" spans="8:8" x14ac:dyDescent="0.35">
      <c r="H1045469" s="21"/>
    </row>
    <row r="1045470" spans="8:8" x14ac:dyDescent="0.35">
      <c r="H1045470" s="21"/>
    </row>
    <row r="1045471" spans="8:8" x14ac:dyDescent="0.35">
      <c r="H1045471" s="21"/>
    </row>
    <row r="1045472" spans="8:8" x14ac:dyDescent="0.35">
      <c r="H1045472" s="21"/>
    </row>
    <row r="1045473" spans="8:8" x14ac:dyDescent="0.35">
      <c r="H1045473" s="21"/>
    </row>
    <row r="1045474" spans="8:8" x14ac:dyDescent="0.35">
      <c r="H1045474" s="21"/>
    </row>
    <row r="1045475" spans="8:8" x14ac:dyDescent="0.35">
      <c r="H1045475" s="21"/>
    </row>
    <row r="1045476" spans="8:8" x14ac:dyDescent="0.35">
      <c r="H1045476" s="21"/>
    </row>
    <row r="1045477" spans="8:8" x14ac:dyDescent="0.35">
      <c r="H1045477" s="21"/>
    </row>
    <row r="1045478" spans="8:8" x14ac:dyDescent="0.35">
      <c r="H1045478" s="21"/>
    </row>
    <row r="1045479" spans="8:8" x14ac:dyDescent="0.35">
      <c r="H1045479" s="21"/>
    </row>
    <row r="1045480" spans="8:8" x14ac:dyDescent="0.35">
      <c r="H1045480" s="21"/>
    </row>
    <row r="1045481" spans="8:8" x14ac:dyDescent="0.35">
      <c r="H1045481" s="21"/>
    </row>
    <row r="1045482" spans="8:8" x14ac:dyDescent="0.35">
      <c r="H1045482" s="21"/>
    </row>
    <row r="1045483" spans="8:8" x14ac:dyDescent="0.35">
      <c r="H1045483" s="21"/>
    </row>
    <row r="1045484" spans="8:8" x14ac:dyDescent="0.35">
      <c r="H1045484" s="21"/>
    </row>
    <row r="1045485" spans="8:8" x14ac:dyDescent="0.35">
      <c r="H1045485" s="21"/>
    </row>
    <row r="1045486" spans="8:8" x14ac:dyDescent="0.35">
      <c r="H1045486" s="21"/>
    </row>
    <row r="1045487" spans="8:8" x14ac:dyDescent="0.35">
      <c r="H1045487" s="21"/>
    </row>
    <row r="1045488" spans="8:8" x14ac:dyDescent="0.35">
      <c r="H1045488" s="21"/>
    </row>
    <row r="1045489" spans="8:8" x14ac:dyDescent="0.35">
      <c r="H1045489" s="21"/>
    </row>
    <row r="1045490" spans="8:8" x14ac:dyDescent="0.35">
      <c r="H1045490" s="21"/>
    </row>
    <row r="1045491" spans="8:8" x14ac:dyDescent="0.35">
      <c r="H1045491" s="21"/>
    </row>
    <row r="1045492" spans="8:8" x14ac:dyDescent="0.35">
      <c r="H1045492" s="21"/>
    </row>
    <row r="1045493" spans="8:8" x14ac:dyDescent="0.35">
      <c r="H1045493" s="21"/>
    </row>
    <row r="1045494" spans="8:8" x14ac:dyDescent="0.35">
      <c r="H1045494" s="21"/>
    </row>
    <row r="1045495" spans="8:8" x14ac:dyDescent="0.35">
      <c r="H1045495" s="21"/>
    </row>
    <row r="1045496" spans="8:8" x14ac:dyDescent="0.35">
      <c r="H1045496" s="21"/>
    </row>
    <row r="1045497" spans="8:8" x14ac:dyDescent="0.35">
      <c r="H1045497" s="21"/>
    </row>
    <row r="1045498" spans="8:8" x14ac:dyDescent="0.35">
      <c r="H1045498" s="21"/>
    </row>
    <row r="1045499" spans="8:8" x14ac:dyDescent="0.35">
      <c r="H1045499" s="21"/>
    </row>
    <row r="1045500" spans="8:8" x14ac:dyDescent="0.35">
      <c r="H1045500" s="21"/>
    </row>
    <row r="1045501" spans="8:8" x14ac:dyDescent="0.35">
      <c r="H1045501" s="21"/>
    </row>
    <row r="1045502" spans="8:8" x14ac:dyDescent="0.35">
      <c r="H1045502" s="21"/>
    </row>
    <row r="1045503" spans="8:8" x14ac:dyDescent="0.35">
      <c r="H1045503" s="21"/>
    </row>
    <row r="1045504" spans="8:8" x14ac:dyDescent="0.35">
      <c r="H1045504" s="21"/>
    </row>
    <row r="1045505" spans="8:8" x14ac:dyDescent="0.35">
      <c r="H1045505" s="21"/>
    </row>
    <row r="1045506" spans="8:8" x14ac:dyDescent="0.35">
      <c r="H1045506" s="21"/>
    </row>
    <row r="1045507" spans="8:8" x14ac:dyDescent="0.35">
      <c r="H1045507" s="21"/>
    </row>
    <row r="1045508" spans="8:8" x14ac:dyDescent="0.35">
      <c r="H1045508" s="21"/>
    </row>
    <row r="1045509" spans="8:8" x14ac:dyDescent="0.35">
      <c r="H1045509" s="21"/>
    </row>
    <row r="1045510" spans="8:8" x14ac:dyDescent="0.35">
      <c r="H1045510" s="21"/>
    </row>
    <row r="1045511" spans="8:8" x14ac:dyDescent="0.35">
      <c r="H1045511" s="21"/>
    </row>
    <row r="1045512" spans="8:8" x14ac:dyDescent="0.35">
      <c r="H1045512" s="21"/>
    </row>
    <row r="1045513" spans="8:8" x14ac:dyDescent="0.35">
      <c r="H1045513" s="21"/>
    </row>
    <row r="1045514" spans="8:8" x14ac:dyDescent="0.35">
      <c r="H1045514" s="21"/>
    </row>
    <row r="1045515" spans="8:8" x14ac:dyDescent="0.35">
      <c r="H1045515" s="21"/>
    </row>
    <row r="1045516" spans="8:8" x14ac:dyDescent="0.35">
      <c r="H1045516" s="21"/>
    </row>
    <row r="1045517" spans="8:8" x14ac:dyDescent="0.35">
      <c r="H1045517" s="21"/>
    </row>
    <row r="1045518" spans="8:8" x14ac:dyDescent="0.35">
      <c r="H1045518" s="21"/>
    </row>
    <row r="1045519" spans="8:8" x14ac:dyDescent="0.35">
      <c r="H1045519" s="21"/>
    </row>
    <row r="1045520" spans="8:8" x14ac:dyDescent="0.35">
      <c r="H1045520" s="21"/>
    </row>
    <row r="1045521" spans="8:8" x14ac:dyDescent="0.35">
      <c r="H1045521" s="21"/>
    </row>
    <row r="1045522" spans="8:8" x14ac:dyDescent="0.35">
      <c r="H1045522" s="21"/>
    </row>
    <row r="1045523" spans="8:8" x14ac:dyDescent="0.35">
      <c r="H1045523" s="21"/>
    </row>
    <row r="1045524" spans="8:8" x14ac:dyDescent="0.35">
      <c r="H1045524" s="21"/>
    </row>
    <row r="1045525" spans="8:8" x14ac:dyDescent="0.35">
      <c r="H1045525" s="21"/>
    </row>
    <row r="1045526" spans="8:8" x14ac:dyDescent="0.35">
      <c r="H1045526" s="21"/>
    </row>
    <row r="1045527" spans="8:8" x14ac:dyDescent="0.35">
      <c r="H1045527" s="21"/>
    </row>
    <row r="1045528" spans="8:8" x14ac:dyDescent="0.35">
      <c r="H1045528" s="21"/>
    </row>
    <row r="1045529" spans="8:8" x14ac:dyDescent="0.35">
      <c r="H1045529" s="21"/>
    </row>
    <row r="1045530" spans="8:8" x14ac:dyDescent="0.35">
      <c r="H1045530" s="21"/>
    </row>
    <row r="1045531" spans="8:8" x14ac:dyDescent="0.35">
      <c r="H1045531" s="21"/>
    </row>
    <row r="1045532" spans="8:8" x14ac:dyDescent="0.35">
      <c r="H1045532" s="21"/>
    </row>
    <row r="1045533" spans="8:8" x14ac:dyDescent="0.35">
      <c r="H1045533" s="21"/>
    </row>
    <row r="1045534" spans="8:8" x14ac:dyDescent="0.35">
      <c r="H1045534" s="21"/>
    </row>
    <row r="1045535" spans="8:8" x14ac:dyDescent="0.35">
      <c r="H1045535" s="21"/>
    </row>
    <row r="1045536" spans="8:8" x14ac:dyDescent="0.35">
      <c r="H1045536" s="21"/>
    </row>
    <row r="1045537" spans="8:8" x14ac:dyDescent="0.35">
      <c r="H1045537" s="21"/>
    </row>
    <row r="1045538" spans="8:8" x14ac:dyDescent="0.35">
      <c r="H1045538" s="21"/>
    </row>
    <row r="1045539" spans="8:8" x14ac:dyDescent="0.35">
      <c r="H1045539" s="21"/>
    </row>
    <row r="1045540" spans="8:8" x14ac:dyDescent="0.35">
      <c r="H1045540" s="21"/>
    </row>
    <row r="1045541" spans="8:8" x14ac:dyDescent="0.35">
      <c r="H1045541" s="21"/>
    </row>
    <row r="1045542" spans="8:8" x14ac:dyDescent="0.35">
      <c r="H1045542" s="21"/>
    </row>
    <row r="1045543" spans="8:8" x14ac:dyDescent="0.35">
      <c r="H1045543" s="21"/>
    </row>
    <row r="1045544" spans="8:8" x14ac:dyDescent="0.35">
      <c r="H1045544" s="21"/>
    </row>
    <row r="1045545" spans="8:8" x14ac:dyDescent="0.35">
      <c r="H1045545" s="21"/>
    </row>
    <row r="1045546" spans="8:8" x14ac:dyDescent="0.35">
      <c r="H1045546" s="21"/>
    </row>
    <row r="1045547" spans="8:8" x14ac:dyDescent="0.35">
      <c r="H1045547" s="21"/>
    </row>
    <row r="1045548" spans="8:8" x14ac:dyDescent="0.35">
      <c r="H1045548" s="21"/>
    </row>
    <row r="1045549" spans="8:8" x14ac:dyDescent="0.35">
      <c r="H1045549" s="21"/>
    </row>
    <row r="1045550" spans="8:8" x14ac:dyDescent="0.35">
      <c r="H1045550" s="21"/>
    </row>
    <row r="1045551" spans="8:8" x14ac:dyDescent="0.35">
      <c r="H1045551" s="21"/>
    </row>
    <row r="1045552" spans="8:8" x14ac:dyDescent="0.35">
      <c r="H1045552" s="21"/>
    </row>
    <row r="1045553" spans="8:8" x14ac:dyDescent="0.35">
      <c r="H1045553" s="21"/>
    </row>
    <row r="1045554" spans="8:8" x14ac:dyDescent="0.35">
      <c r="H1045554" s="21"/>
    </row>
    <row r="1045555" spans="8:8" x14ac:dyDescent="0.35">
      <c r="H1045555" s="21"/>
    </row>
    <row r="1045556" spans="8:8" x14ac:dyDescent="0.35">
      <c r="H1045556" s="21"/>
    </row>
    <row r="1045557" spans="8:8" x14ac:dyDescent="0.35">
      <c r="H1045557" s="21"/>
    </row>
    <row r="1045558" spans="8:8" x14ac:dyDescent="0.35">
      <c r="H1045558" s="21"/>
    </row>
    <row r="1045559" spans="8:8" x14ac:dyDescent="0.35">
      <c r="H1045559" s="21"/>
    </row>
    <row r="1045560" spans="8:8" x14ac:dyDescent="0.35">
      <c r="H1045560" s="21"/>
    </row>
    <row r="1045561" spans="8:8" x14ac:dyDescent="0.35">
      <c r="H1045561" s="21"/>
    </row>
    <row r="1045562" spans="8:8" x14ac:dyDescent="0.35">
      <c r="H1045562" s="21"/>
    </row>
    <row r="1045563" spans="8:8" x14ac:dyDescent="0.35">
      <c r="H1045563" s="21"/>
    </row>
    <row r="1045564" spans="8:8" x14ac:dyDescent="0.35">
      <c r="H1045564" s="21"/>
    </row>
    <row r="1045565" spans="8:8" x14ac:dyDescent="0.35">
      <c r="H1045565" s="21"/>
    </row>
    <row r="1045566" spans="8:8" x14ac:dyDescent="0.35">
      <c r="H1045566" s="21"/>
    </row>
    <row r="1045567" spans="8:8" x14ac:dyDescent="0.35">
      <c r="H1045567" s="21"/>
    </row>
    <row r="1045568" spans="8:8" x14ac:dyDescent="0.35">
      <c r="H1045568" s="21"/>
    </row>
    <row r="1045569" spans="8:8" x14ac:dyDescent="0.35">
      <c r="H1045569" s="21"/>
    </row>
    <row r="1045570" spans="8:8" x14ac:dyDescent="0.35">
      <c r="H1045570" s="21"/>
    </row>
    <row r="1045571" spans="8:8" x14ac:dyDescent="0.35">
      <c r="H1045571" s="21"/>
    </row>
    <row r="1045572" spans="8:8" x14ac:dyDescent="0.35">
      <c r="H1045572" s="21"/>
    </row>
    <row r="1045573" spans="8:8" x14ac:dyDescent="0.35">
      <c r="H1045573" s="21"/>
    </row>
    <row r="1045574" spans="8:8" x14ac:dyDescent="0.35">
      <c r="H1045574" s="21"/>
    </row>
    <row r="1045575" spans="8:8" x14ac:dyDescent="0.35">
      <c r="H1045575" s="21"/>
    </row>
    <row r="1045576" spans="8:8" x14ac:dyDescent="0.35">
      <c r="H1045576" s="21"/>
    </row>
    <row r="1045577" spans="8:8" x14ac:dyDescent="0.35">
      <c r="H1045577" s="21"/>
    </row>
    <row r="1045578" spans="8:8" x14ac:dyDescent="0.35">
      <c r="H1045578" s="21"/>
    </row>
    <row r="1045579" spans="8:8" x14ac:dyDescent="0.35">
      <c r="H1045579" s="21"/>
    </row>
    <row r="1045580" spans="8:8" x14ac:dyDescent="0.35">
      <c r="H1045580" s="21"/>
    </row>
    <row r="1045581" spans="8:8" x14ac:dyDescent="0.35">
      <c r="H1045581" s="21"/>
    </row>
    <row r="1045582" spans="8:8" x14ac:dyDescent="0.35">
      <c r="H1045582" s="21"/>
    </row>
    <row r="1045583" spans="8:8" x14ac:dyDescent="0.35">
      <c r="H1045583" s="21"/>
    </row>
    <row r="1045584" spans="8:8" x14ac:dyDescent="0.35">
      <c r="H1045584" s="21"/>
    </row>
    <row r="1045585" spans="8:8" x14ac:dyDescent="0.35">
      <c r="H1045585" s="21"/>
    </row>
    <row r="1045586" spans="8:8" x14ac:dyDescent="0.35">
      <c r="H1045586" s="21"/>
    </row>
    <row r="1045587" spans="8:8" x14ac:dyDescent="0.35">
      <c r="H1045587" s="21"/>
    </row>
    <row r="1045588" spans="8:8" x14ac:dyDescent="0.35">
      <c r="H1045588" s="21"/>
    </row>
    <row r="1045589" spans="8:8" x14ac:dyDescent="0.35">
      <c r="H1045589" s="21"/>
    </row>
    <row r="1045590" spans="8:8" x14ac:dyDescent="0.35">
      <c r="H1045590" s="21"/>
    </row>
    <row r="1045591" spans="8:8" x14ac:dyDescent="0.35">
      <c r="H1045591" s="21"/>
    </row>
    <row r="1045592" spans="8:8" x14ac:dyDescent="0.35">
      <c r="H1045592" s="21"/>
    </row>
    <row r="1045593" spans="8:8" x14ac:dyDescent="0.35">
      <c r="H1045593" s="21"/>
    </row>
    <row r="1045594" spans="8:8" x14ac:dyDescent="0.35">
      <c r="H1045594" s="21"/>
    </row>
    <row r="1045595" spans="8:8" x14ac:dyDescent="0.35">
      <c r="H1045595" s="21"/>
    </row>
    <row r="1045596" spans="8:8" x14ac:dyDescent="0.35">
      <c r="H1045596" s="21"/>
    </row>
    <row r="1045597" spans="8:8" x14ac:dyDescent="0.35">
      <c r="H1045597" s="21"/>
    </row>
    <row r="1045598" spans="8:8" x14ac:dyDescent="0.35">
      <c r="H1045598" s="21"/>
    </row>
    <row r="1045599" spans="8:8" x14ac:dyDescent="0.35">
      <c r="H1045599" s="21"/>
    </row>
    <row r="1045600" spans="8:8" x14ac:dyDescent="0.35">
      <c r="H1045600" s="21"/>
    </row>
    <row r="1045601" spans="8:8" x14ac:dyDescent="0.35">
      <c r="H1045601" s="21"/>
    </row>
    <row r="1045602" spans="8:8" x14ac:dyDescent="0.35">
      <c r="H1045602" s="21"/>
    </row>
    <row r="1045603" spans="8:8" x14ac:dyDescent="0.35">
      <c r="H1045603" s="21"/>
    </row>
    <row r="1045604" spans="8:8" x14ac:dyDescent="0.35">
      <c r="H1045604" s="21"/>
    </row>
    <row r="1045605" spans="8:8" x14ac:dyDescent="0.35">
      <c r="H1045605" s="21"/>
    </row>
    <row r="1045606" spans="8:8" x14ac:dyDescent="0.35">
      <c r="H1045606" s="21"/>
    </row>
    <row r="1045607" spans="8:8" x14ac:dyDescent="0.35">
      <c r="H1045607" s="21"/>
    </row>
    <row r="1045608" spans="8:8" x14ac:dyDescent="0.35">
      <c r="H1045608" s="21"/>
    </row>
    <row r="1045609" spans="8:8" x14ac:dyDescent="0.35">
      <c r="H1045609" s="21"/>
    </row>
    <row r="1045610" spans="8:8" x14ac:dyDescent="0.35">
      <c r="H1045610" s="21"/>
    </row>
    <row r="1045611" spans="8:8" x14ac:dyDescent="0.35">
      <c r="H1045611" s="21"/>
    </row>
    <row r="1045612" spans="8:8" x14ac:dyDescent="0.35">
      <c r="H1045612" s="21"/>
    </row>
    <row r="1045613" spans="8:8" x14ac:dyDescent="0.35">
      <c r="H1045613" s="21"/>
    </row>
    <row r="1045614" spans="8:8" x14ac:dyDescent="0.35">
      <c r="H1045614" s="21"/>
    </row>
    <row r="1045615" spans="8:8" x14ac:dyDescent="0.35">
      <c r="H1045615" s="21"/>
    </row>
    <row r="1045616" spans="8:8" x14ac:dyDescent="0.35">
      <c r="H1045616" s="21"/>
    </row>
    <row r="1045617" spans="8:8" x14ac:dyDescent="0.35">
      <c r="H1045617" s="21"/>
    </row>
    <row r="1045618" spans="8:8" x14ac:dyDescent="0.35">
      <c r="H1045618" s="21"/>
    </row>
    <row r="1045619" spans="8:8" x14ac:dyDescent="0.35">
      <c r="H1045619" s="21"/>
    </row>
    <row r="1045620" spans="8:8" x14ac:dyDescent="0.35">
      <c r="H1045620" s="21"/>
    </row>
    <row r="1045621" spans="8:8" x14ac:dyDescent="0.35">
      <c r="H1045621" s="21"/>
    </row>
    <row r="1045622" spans="8:8" x14ac:dyDescent="0.35">
      <c r="H1045622" s="21"/>
    </row>
    <row r="1045623" spans="8:8" x14ac:dyDescent="0.35">
      <c r="H1045623" s="21"/>
    </row>
    <row r="1045624" spans="8:8" x14ac:dyDescent="0.35">
      <c r="H1045624" s="21"/>
    </row>
    <row r="1045625" spans="8:8" x14ac:dyDescent="0.35">
      <c r="H1045625" s="21"/>
    </row>
    <row r="1045626" spans="8:8" x14ac:dyDescent="0.35">
      <c r="H1045626" s="21"/>
    </row>
    <row r="1045627" spans="8:8" x14ac:dyDescent="0.35">
      <c r="H1045627" s="21"/>
    </row>
    <row r="1045628" spans="8:8" x14ac:dyDescent="0.35">
      <c r="H1045628" s="21"/>
    </row>
    <row r="1045629" spans="8:8" x14ac:dyDescent="0.35">
      <c r="H1045629" s="21"/>
    </row>
    <row r="1045630" spans="8:8" x14ac:dyDescent="0.35">
      <c r="H1045630" s="21"/>
    </row>
    <row r="1045631" spans="8:8" x14ac:dyDescent="0.35">
      <c r="H1045631" s="21"/>
    </row>
    <row r="1045632" spans="8:8" x14ac:dyDescent="0.35">
      <c r="H1045632" s="21"/>
    </row>
    <row r="1045633" spans="8:8" x14ac:dyDescent="0.35">
      <c r="H1045633" s="21"/>
    </row>
    <row r="1045634" spans="8:8" x14ac:dyDescent="0.35">
      <c r="H1045634" s="21"/>
    </row>
    <row r="1045635" spans="8:8" x14ac:dyDescent="0.35">
      <c r="H1045635" s="21"/>
    </row>
    <row r="1045636" spans="8:8" x14ac:dyDescent="0.35">
      <c r="H1045636" s="21"/>
    </row>
    <row r="1045637" spans="8:8" x14ac:dyDescent="0.35">
      <c r="H1045637" s="21"/>
    </row>
    <row r="1045638" spans="8:8" x14ac:dyDescent="0.35">
      <c r="H1045638" s="21"/>
    </row>
    <row r="1045639" spans="8:8" x14ac:dyDescent="0.35">
      <c r="H1045639" s="21"/>
    </row>
    <row r="1045640" spans="8:8" x14ac:dyDescent="0.35">
      <c r="H1045640" s="21"/>
    </row>
    <row r="1045641" spans="8:8" x14ac:dyDescent="0.35">
      <c r="H1045641" s="21"/>
    </row>
    <row r="1045642" spans="8:8" x14ac:dyDescent="0.35">
      <c r="H1045642" s="21"/>
    </row>
    <row r="1045643" spans="8:8" x14ac:dyDescent="0.35">
      <c r="H1045643" s="21"/>
    </row>
    <row r="1045644" spans="8:8" x14ac:dyDescent="0.35">
      <c r="H1045644" s="21"/>
    </row>
    <row r="1045645" spans="8:8" x14ac:dyDescent="0.35">
      <c r="H1045645" s="21"/>
    </row>
    <row r="1045646" spans="8:8" x14ac:dyDescent="0.35">
      <c r="H1045646" s="21"/>
    </row>
    <row r="1045647" spans="8:8" x14ac:dyDescent="0.35">
      <c r="H1045647" s="21"/>
    </row>
    <row r="1045648" spans="8:8" x14ac:dyDescent="0.35">
      <c r="H1045648" s="21"/>
    </row>
    <row r="1045649" spans="8:8" x14ac:dyDescent="0.35">
      <c r="H1045649" s="21"/>
    </row>
    <row r="1045650" spans="8:8" x14ac:dyDescent="0.35">
      <c r="H1045650" s="21"/>
    </row>
    <row r="1045651" spans="8:8" x14ac:dyDescent="0.35">
      <c r="H1045651" s="21"/>
    </row>
    <row r="1045652" spans="8:8" x14ac:dyDescent="0.35">
      <c r="H1045652" s="21"/>
    </row>
    <row r="1045653" spans="8:8" x14ac:dyDescent="0.35">
      <c r="H1045653" s="21"/>
    </row>
    <row r="1045654" spans="8:8" x14ac:dyDescent="0.35">
      <c r="H1045654" s="21"/>
    </row>
    <row r="1045655" spans="8:8" x14ac:dyDescent="0.35">
      <c r="H1045655" s="21"/>
    </row>
    <row r="1045656" spans="8:8" x14ac:dyDescent="0.35">
      <c r="H1045656" s="21"/>
    </row>
    <row r="1045657" spans="8:8" x14ac:dyDescent="0.35">
      <c r="H1045657" s="21"/>
    </row>
    <row r="1045658" spans="8:8" x14ac:dyDescent="0.35">
      <c r="H1045658" s="21"/>
    </row>
    <row r="1045659" spans="8:8" x14ac:dyDescent="0.35">
      <c r="H1045659" s="21"/>
    </row>
    <row r="1045660" spans="8:8" x14ac:dyDescent="0.35">
      <c r="H1045660" s="21"/>
    </row>
    <row r="1045661" spans="8:8" x14ac:dyDescent="0.35">
      <c r="H1045661" s="21"/>
    </row>
    <row r="1045662" spans="8:8" x14ac:dyDescent="0.35">
      <c r="H1045662" s="21"/>
    </row>
    <row r="1045663" spans="8:8" x14ac:dyDescent="0.35">
      <c r="H1045663" s="21"/>
    </row>
    <row r="1045664" spans="8:8" x14ac:dyDescent="0.35">
      <c r="H1045664" s="21"/>
    </row>
    <row r="1045665" spans="8:8" x14ac:dyDescent="0.35">
      <c r="H1045665" s="21"/>
    </row>
    <row r="1045666" spans="8:8" x14ac:dyDescent="0.35">
      <c r="H1045666" s="21"/>
    </row>
    <row r="1045667" spans="8:8" x14ac:dyDescent="0.35">
      <c r="H1045667" s="21"/>
    </row>
    <row r="1045668" spans="8:8" x14ac:dyDescent="0.35">
      <c r="H1045668" s="21"/>
    </row>
    <row r="1045669" spans="8:8" x14ac:dyDescent="0.35">
      <c r="H1045669" s="21"/>
    </row>
    <row r="1045670" spans="8:8" x14ac:dyDescent="0.35">
      <c r="H1045670" s="21"/>
    </row>
    <row r="1045671" spans="8:8" x14ac:dyDescent="0.35">
      <c r="H1045671" s="21"/>
    </row>
    <row r="1045672" spans="8:8" x14ac:dyDescent="0.35">
      <c r="H1045672" s="21"/>
    </row>
    <row r="1045673" spans="8:8" x14ac:dyDescent="0.35">
      <c r="H1045673" s="21"/>
    </row>
    <row r="1045674" spans="8:8" x14ac:dyDescent="0.35">
      <c r="H1045674" s="21"/>
    </row>
    <row r="1045675" spans="8:8" x14ac:dyDescent="0.35">
      <c r="H1045675" s="21"/>
    </row>
    <row r="1045676" spans="8:8" x14ac:dyDescent="0.35">
      <c r="H1045676" s="21"/>
    </row>
    <row r="1045677" spans="8:8" x14ac:dyDescent="0.35">
      <c r="H1045677" s="21"/>
    </row>
    <row r="1045678" spans="8:8" x14ac:dyDescent="0.35">
      <c r="H1045678" s="21"/>
    </row>
    <row r="1045679" spans="8:8" x14ac:dyDescent="0.35">
      <c r="H1045679" s="21"/>
    </row>
    <row r="1045680" spans="8:8" x14ac:dyDescent="0.35">
      <c r="H1045680" s="21"/>
    </row>
    <row r="1045681" spans="8:8" x14ac:dyDescent="0.35">
      <c r="H1045681" s="21"/>
    </row>
    <row r="1045682" spans="8:8" x14ac:dyDescent="0.35">
      <c r="H1045682" s="21"/>
    </row>
    <row r="1045683" spans="8:8" x14ac:dyDescent="0.35">
      <c r="H1045683" s="21"/>
    </row>
    <row r="1045684" spans="8:8" x14ac:dyDescent="0.35">
      <c r="H1045684" s="21"/>
    </row>
    <row r="1045685" spans="8:8" x14ac:dyDescent="0.35">
      <c r="H1045685" s="21"/>
    </row>
    <row r="1045686" spans="8:8" x14ac:dyDescent="0.35">
      <c r="H1045686" s="21"/>
    </row>
    <row r="1045687" spans="8:8" x14ac:dyDescent="0.35">
      <c r="H1045687" s="21"/>
    </row>
    <row r="1045688" spans="8:8" x14ac:dyDescent="0.35">
      <c r="H1045688" s="21"/>
    </row>
    <row r="1045689" spans="8:8" x14ac:dyDescent="0.35">
      <c r="H1045689" s="21"/>
    </row>
    <row r="1045690" spans="8:8" x14ac:dyDescent="0.35">
      <c r="H1045690" s="21"/>
    </row>
    <row r="1045691" spans="8:8" x14ac:dyDescent="0.35">
      <c r="H1045691" s="21"/>
    </row>
    <row r="1045692" spans="8:8" x14ac:dyDescent="0.35">
      <c r="H1045692" s="21"/>
    </row>
    <row r="1045693" spans="8:8" x14ac:dyDescent="0.35">
      <c r="H1045693" s="21"/>
    </row>
    <row r="1045694" spans="8:8" x14ac:dyDescent="0.35">
      <c r="H1045694" s="21"/>
    </row>
    <row r="1045695" spans="8:8" x14ac:dyDescent="0.35">
      <c r="H1045695" s="21"/>
    </row>
    <row r="1045696" spans="8:8" x14ac:dyDescent="0.35">
      <c r="H1045696" s="21"/>
    </row>
    <row r="1045697" spans="8:8" x14ac:dyDescent="0.35">
      <c r="H1045697" s="21"/>
    </row>
    <row r="1045698" spans="8:8" x14ac:dyDescent="0.35">
      <c r="H1045698" s="21"/>
    </row>
    <row r="1045699" spans="8:8" x14ac:dyDescent="0.35">
      <c r="H1045699" s="21"/>
    </row>
    <row r="1045700" spans="8:8" x14ac:dyDescent="0.35">
      <c r="H1045700" s="21"/>
    </row>
    <row r="1045701" spans="8:8" x14ac:dyDescent="0.35">
      <c r="H1045701" s="21"/>
    </row>
    <row r="1045702" spans="8:8" x14ac:dyDescent="0.35">
      <c r="H1045702" s="21"/>
    </row>
    <row r="1045703" spans="8:8" x14ac:dyDescent="0.35">
      <c r="H1045703" s="21"/>
    </row>
    <row r="1045704" spans="8:8" x14ac:dyDescent="0.35">
      <c r="H1045704" s="21"/>
    </row>
    <row r="1045705" spans="8:8" x14ac:dyDescent="0.35">
      <c r="H1045705" s="21"/>
    </row>
    <row r="1045706" spans="8:8" x14ac:dyDescent="0.35">
      <c r="H1045706" s="21"/>
    </row>
    <row r="1045707" spans="8:8" x14ac:dyDescent="0.35">
      <c r="H1045707" s="21"/>
    </row>
    <row r="1045708" spans="8:8" x14ac:dyDescent="0.35">
      <c r="H1045708" s="21"/>
    </row>
    <row r="1045709" spans="8:8" x14ac:dyDescent="0.35">
      <c r="H1045709" s="21"/>
    </row>
    <row r="1045710" spans="8:8" x14ac:dyDescent="0.35">
      <c r="H1045710" s="21"/>
    </row>
    <row r="1045711" spans="8:8" x14ac:dyDescent="0.35">
      <c r="H1045711" s="21"/>
    </row>
    <row r="1045712" spans="8:8" x14ac:dyDescent="0.35">
      <c r="H1045712" s="21"/>
    </row>
    <row r="1045713" spans="8:8" x14ac:dyDescent="0.35">
      <c r="H1045713" s="21"/>
    </row>
    <row r="1045714" spans="8:8" x14ac:dyDescent="0.35">
      <c r="H1045714" s="21"/>
    </row>
    <row r="1045715" spans="8:8" x14ac:dyDescent="0.35">
      <c r="H1045715" s="21"/>
    </row>
    <row r="1045716" spans="8:8" x14ac:dyDescent="0.35">
      <c r="H1045716" s="21"/>
    </row>
    <row r="1045717" spans="8:8" x14ac:dyDescent="0.35">
      <c r="H1045717" s="21"/>
    </row>
    <row r="1045718" spans="8:8" x14ac:dyDescent="0.35">
      <c r="H1045718" s="21"/>
    </row>
    <row r="1045719" spans="8:8" x14ac:dyDescent="0.35">
      <c r="H1045719" s="21"/>
    </row>
    <row r="1045720" spans="8:8" x14ac:dyDescent="0.35">
      <c r="H1045720" s="21"/>
    </row>
    <row r="1045721" spans="8:8" x14ac:dyDescent="0.35">
      <c r="H1045721" s="21"/>
    </row>
    <row r="1045722" spans="8:8" x14ac:dyDescent="0.35">
      <c r="H1045722" s="21"/>
    </row>
    <row r="1045723" spans="8:8" x14ac:dyDescent="0.35">
      <c r="H1045723" s="21"/>
    </row>
    <row r="1045724" spans="8:8" x14ac:dyDescent="0.35">
      <c r="H1045724" s="21"/>
    </row>
    <row r="1045725" spans="8:8" x14ac:dyDescent="0.35">
      <c r="H1045725" s="21"/>
    </row>
    <row r="1045726" spans="8:8" x14ac:dyDescent="0.35">
      <c r="H1045726" s="21"/>
    </row>
    <row r="1045727" spans="8:8" x14ac:dyDescent="0.35">
      <c r="H1045727" s="21"/>
    </row>
    <row r="1045728" spans="8:8" x14ac:dyDescent="0.35">
      <c r="H1045728" s="21"/>
    </row>
    <row r="1045729" spans="8:8" x14ac:dyDescent="0.35">
      <c r="H1045729" s="21"/>
    </row>
    <row r="1045730" spans="8:8" x14ac:dyDescent="0.35">
      <c r="H1045730" s="21"/>
    </row>
    <row r="1045731" spans="8:8" x14ac:dyDescent="0.35">
      <c r="H1045731" s="21"/>
    </row>
    <row r="1045732" spans="8:8" x14ac:dyDescent="0.35">
      <c r="H1045732" s="21"/>
    </row>
    <row r="1045733" spans="8:8" x14ac:dyDescent="0.35">
      <c r="H1045733" s="21"/>
    </row>
    <row r="1045734" spans="8:8" x14ac:dyDescent="0.35">
      <c r="H1045734" s="21"/>
    </row>
    <row r="1045735" spans="8:8" x14ac:dyDescent="0.35">
      <c r="H1045735" s="21"/>
    </row>
    <row r="1045736" spans="8:8" x14ac:dyDescent="0.35">
      <c r="H1045736" s="21"/>
    </row>
    <row r="1045737" spans="8:8" x14ac:dyDescent="0.35">
      <c r="H1045737" s="21"/>
    </row>
    <row r="1045738" spans="8:8" x14ac:dyDescent="0.35">
      <c r="H1045738" s="21"/>
    </row>
    <row r="1045739" spans="8:8" x14ac:dyDescent="0.35">
      <c r="H1045739" s="21"/>
    </row>
    <row r="1045740" spans="8:8" x14ac:dyDescent="0.35">
      <c r="H1045740" s="21"/>
    </row>
    <row r="1045741" spans="8:8" x14ac:dyDescent="0.35">
      <c r="H1045741" s="21"/>
    </row>
    <row r="1045742" spans="8:8" x14ac:dyDescent="0.35">
      <c r="H1045742" s="21"/>
    </row>
    <row r="1045743" spans="8:8" x14ac:dyDescent="0.35">
      <c r="H1045743" s="21"/>
    </row>
    <row r="1045744" spans="8:8" x14ac:dyDescent="0.35">
      <c r="H1045744" s="21"/>
    </row>
    <row r="1045745" spans="8:8" x14ac:dyDescent="0.35">
      <c r="H1045745" s="21"/>
    </row>
    <row r="1045746" spans="8:8" x14ac:dyDescent="0.35">
      <c r="H1045746" s="21"/>
    </row>
    <row r="1045747" spans="8:8" x14ac:dyDescent="0.35">
      <c r="H1045747" s="21"/>
    </row>
    <row r="1045748" spans="8:8" x14ac:dyDescent="0.35">
      <c r="H1045748" s="21"/>
    </row>
    <row r="1045749" spans="8:8" x14ac:dyDescent="0.35">
      <c r="H1045749" s="21"/>
    </row>
    <row r="1045750" spans="8:8" x14ac:dyDescent="0.35">
      <c r="H1045750" s="21"/>
    </row>
    <row r="1045751" spans="8:8" x14ac:dyDescent="0.35">
      <c r="H1045751" s="21"/>
    </row>
    <row r="1045752" spans="8:8" x14ac:dyDescent="0.35">
      <c r="H1045752" s="21"/>
    </row>
    <row r="1045753" spans="8:8" x14ac:dyDescent="0.35">
      <c r="H1045753" s="21"/>
    </row>
    <row r="1045754" spans="8:8" x14ac:dyDescent="0.35">
      <c r="H1045754" s="21"/>
    </row>
    <row r="1045755" spans="8:8" x14ac:dyDescent="0.35">
      <c r="H1045755" s="21"/>
    </row>
    <row r="1045756" spans="8:8" x14ac:dyDescent="0.35">
      <c r="H1045756" s="21"/>
    </row>
    <row r="1045757" spans="8:8" x14ac:dyDescent="0.35">
      <c r="H1045757" s="21"/>
    </row>
    <row r="1045758" spans="8:8" x14ac:dyDescent="0.35">
      <c r="H1045758" s="21"/>
    </row>
    <row r="1045759" spans="8:8" x14ac:dyDescent="0.35">
      <c r="H1045759" s="21"/>
    </row>
    <row r="1045760" spans="8:8" x14ac:dyDescent="0.35">
      <c r="H1045760" s="21"/>
    </row>
    <row r="1045761" spans="8:8" x14ac:dyDescent="0.35">
      <c r="H1045761" s="21"/>
    </row>
    <row r="1045762" spans="8:8" x14ac:dyDescent="0.35">
      <c r="H1045762" s="21"/>
    </row>
    <row r="1045763" spans="8:8" x14ac:dyDescent="0.35">
      <c r="H1045763" s="21"/>
    </row>
    <row r="1045764" spans="8:8" x14ac:dyDescent="0.35">
      <c r="H1045764" s="21"/>
    </row>
    <row r="1045765" spans="8:8" x14ac:dyDescent="0.35">
      <c r="H1045765" s="21"/>
    </row>
    <row r="1045766" spans="8:8" x14ac:dyDescent="0.35">
      <c r="H1045766" s="21"/>
    </row>
    <row r="1045767" spans="8:8" x14ac:dyDescent="0.35">
      <c r="H1045767" s="21"/>
    </row>
    <row r="1045768" spans="8:8" x14ac:dyDescent="0.35">
      <c r="H1045768" s="21"/>
    </row>
    <row r="1045769" spans="8:8" x14ac:dyDescent="0.35">
      <c r="H1045769" s="21"/>
    </row>
    <row r="1045770" spans="8:8" x14ac:dyDescent="0.35">
      <c r="H1045770" s="21"/>
    </row>
    <row r="1045771" spans="8:8" x14ac:dyDescent="0.35">
      <c r="H1045771" s="21"/>
    </row>
    <row r="1045772" spans="8:8" x14ac:dyDescent="0.35">
      <c r="H1045772" s="21"/>
    </row>
    <row r="1045773" spans="8:8" x14ac:dyDescent="0.35">
      <c r="H1045773" s="21"/>
    </row>
    <row r="1045774" spans="8:8" x14ac:dyDescent="0.35">
      <c r="H1045774" s="21"/>
    </row>
    <row r="1045775" spans="8:8" x14ac:dyDescent="0.35">
      <c r="H1045775" s="21"/>
    </row>
    <row r="1045776" spans="8:8" x14ac:dyDescent="0.35">
      <c r="H1045776" s="21"/>
    </row>
    <row r="1045777" spans="8:8" x14ac:dyDescent="0.35">
      <c r="H1045777" s="21"/>
    </row>
    <row r="1045778" spans="8:8" x14ac:dyDescent="0.35">
      <c r="H1045778" s="21"/>
    </row>
    <row r="1045779" spans="8:8" x14ac:dyDescent="0.35">
      <c r="H1045779" s="21"/>
    </row>
    <row r="1045780" spans="8:8" x14ac:dyDescent="0.35">
      <c r="H1045780" s="21"/>
    </row>
    <row r="1045781" spans="8:8" x14ac:dyDescent="0.35">
      <c r="H1045781" s="21"/>
    </row>
    <row r="1045782" spans="8:8" x14ac:dyDescent="0.35">
      <c r="H1045782" s="21"/>
    </row>
    <row r="1045783" spans="8:8" x14ac:dyDescent="0.35">
      <c r="H1045783" s="21"/>
    </row>
    <row r="1045784" spans="8:8" x14ac:dyDescent="0.35">
      <c r="H1045784" s="21"/>
    </row>
    <row r="1045785" spans="8:8" x14ac:dyDescent="0.35">
      <c r="H1045785" s="21"/>
    </row>
    <row r="1045786" spans="8:8" x14ac:dyDescent="0.35">
      <c r="H1045786" s="21"/>
    </row>
    <row r="1045787" spans="8:8" x14ac:dyDescent="0.35">
      <c r="H1045787" s="21"/>
    </row>
    <row r="1045788" spans="8:8" x14ac:dyDescent="0.35">
      <c r="H1045788" s="21"/>
    </row>
    <row r="1045789" spans="8:8" x14ac:dyDescent="0.35">
      <c r="H1045789" s="21"/>
    </row>
    <row r="1045790" spans="8:8" x14ac:dyDescent="0.35">
      <c r="H1045790" s="21"/>
    </row>
    <row r="1045791" spans="8:8" x14ac:dyDescent="0.35">
      <c r="H1045791" s="21"/>
    </row>
    <row r="1045792" spans="8:8" x14ac:dyDescent="0.35">
      <c r="H1045792" s="21"/>
    </row>
    <row r="1045793" spans="8:8" x14ac:dyDescent="0.35">
      <c r="H1045793" s="21"/>
    </row>
    <row r="1045794" spans="8:8" x14ac:dyDescent="0.35">
      <c r="H1045794" s="21"/>
    </row>
    <row r="1045795" spans="8:8" x14ac:dyDescent="0.35">
      <c r="H1045795" s="21"/>
    </row>
    <row r="1045796" spans="8:8" x14ac:dyDescent="0.35">
      <c r="H1045796" s="21"/>
    </row>
    <row r="1045797" spans="8:8" x14ac:dyDescent="0.35">
      <c r="H1045797" s="21"/>
    </row>
    <row r="1045798" spans="8:8" x14ac:dyDescent="0.35">
      <c r="H1045798" s="21"/>
    </row>
    <row r="1045799" spans="8:8" x14ac:dyDescent="0.35">
      <c r="H1045799" s="21"/>
    </row>
    <row r="1045800" spans="8:8" x14ac:dyDescent="0.35">
      <c r="H1045800" s="21"/>
    </row>
    <row r="1045801" spans="8:8" x14ac:dyDescent="0.35">
      <c r="H1045801" s="21"/>
    </row>
    <row r="1045802" spans="8:8" x14ac:dyDescent="0.35">
      <c r="H1045802" s="21"/>
    </row>
    <row r="1045803" spans="8:8" x14ac:dyDescent="0.35">
      <c r="H1045803" s="21"/>
    </row>
    <row r="1045804" spans="8:8" x14ac:dyDescent="0.35">
      <c r="H1045804" s="21"/>
    </row>
    <row r="1045805" spans="8:8" x14ac:dyDescent="0.35">
      <c r="H1045805" s="21"/>
    </row>
    <row r="1045806" spans="8:8" x14ac:dyDescent="0.35">
      <c r="H1045806" s="21"/>
    </row>
    <row r="1045807" spans="8:8" x14ac:dyDescent="0.35">
      <c r="H1045807" s="21"/>
    </row>
    <row r="1045808" spans="8:8" x14ac:dyDescent="0.35">
      <c r="H1045808" s="21"/>
    </row>
    <row r="1045809" spans="8:8" x14ac:dyDescent="0.35">
      <c r="H1045809" s="21"/>
    </row>
    <row r="1045810" spans="8:8" x14ac:dyDescent="0.35">
      <c r="H1045810" s="21"/>
    </row>
    <row r="1045811" spans="8:8" x14ac:dyDescent="0.35">
      <c r="H1045811" s="21"/>
    </row>
    <row r="1045812" spans="8:8" x14ac:dyDescent="0.35">
      <c r="H1045812" s="21"/>
    </row>
    <row r="1045813" spans="8:8" x14ac:dyDescent="0.35">
      <c r="H1045813" s="21"/>
    </row>
    <row r="1045814" spans="8:8" x14ac:dyDescent="0.35">
      <c r="H1045814" s="21"/>
    </row>
    <row r="1045815" spans="8:8" x14ac:dyDescent="0.35">
      <c r="H1045815" s="21"/>
    </row>
    <row r="1045816" spans="8:8" x14ac:dyDescent="0.35">
      <c r="H1045816" s="21"/>
    </row>
    <row r="1045817" spans="8:8" x14ac:dyDescent="0.35">
      <c r="H1045817" s="21"/>
    </row>
    <row r="1045818" spans="8:8" x14ac:dyDescent="0.35">
      <c r="H1045818" s="21"/>
    </row>
    <row r="1045819" spans="8:8" x14ac:dyDescent="0.35">
      <c r="H1045819" s="21"/>
    </row>
    <row r="1045820" spans="8:8" x14ac:dyDescent="0.35">
      <c r="H1045820" s="21"/>
    </row>
    <row r="1045821" spans="8:8" x14ac:dyDescent="0.35">
      <c r="H1045821" s="21"/>
    </row>
    <row r="1045822" spans="8:8" x14ac:dyDescent="0.35">
      <c r="H1045822" s="21"/>
    </row>
    <row r="1045823" spans="8:8" x14ac:dyDescent="0.35">
      <c r="H1045823" s="21"/>
    </row>
    <row r="1045824" spans="8:8" x14ac:dyDescent="0.35">
      <c r="H1045824" s="21"/>
    </row>
    <row r="1045825" spans="8:8" x14ac:dyDescent="0.35">
      <c r="H1045825" s="21"/>
    </row>
    <row r="1045826" spans="8:8" x14ac:dyDescent="0.35">
      <c r="H1045826" s="21"/>
    </row>
    <row r="1045827" spans="8:8" x14ac:dyDescent="0.35">
      <c r="H1045827" s="21"/>
    </row>
    <row r="1045828" spans="8:8" x14ac:dyDescent="0.35">
      <c r="H1045828" s="21"/>
    </row>
    <row r="1045829" spans="8:8" x14ac:dyDescent="0.35">
      <c r="H1045829" s="21"/>
    </row>
    <row r="1045830" spans="8:8" x14ac:dyDescent="0.35">
      <c r="H1045830" s="21"/>
    </row>
    <row r="1045831" spans="8:8" x14ac:dyDescent="0.35">
      <c r="H1045831" s="21"/>
    </row>
    <row r="1045832" spans="8:8" x14ac:dyDescent="0.35">
      <c r="H1045832" s="21"/>
    </row>
    <row r="1045833" spans="8:8" x14ac:dyDescent="0.35">
      <c r="H1045833" s="21"/>
    </row>
    <row r="1045834" spans="8:8" x14ac:dyDescent="0.35">
      <c r="H1045834" s="21"/>
    </row>
    <row r="1045835" spans="8:8" x14ac:dyDescent="0.35">
      <c r="H1045835" s="21"/>
    </row>
    <row r="1045836" spans="8:8" x14ac:dyDescent="0.35">
      <c r="H1045836" s="21"/>
    </row>
    <row r="1045837" spans="8:8" x14ac:dyDescent="0.35">
      <c r="H1045837" s="21"/>
    </row>
    <row r="1045838" spans="8:8" x14ac:dyDescent="0.35">
      <c r="H1045838" s="21"/>
    </row>
    <row r="1045839" spans="8:8" x14ac:dyDescent="0.35">
      <c r="H1045839" s="21"/>
    </row>
    <row r="1045840" spans="8:8" x14ac:dyDescent="0.35">
      <c r="H1045840" s="21"/>
    </row>
    <row r="1045841" spans="8:8" x14ac:dyDescent="0.35">
      <c r="H1045841" s="21"/>
    </row>
    <row r="1045842" spans="8:8" x14ac:dyDescent="0.35">
      <c r="H1045842" s="21"/>
    </row>
    <row r="1045843" spans="8:8" x14ac:dyDescent="0.35">
      <c r="H1045843" s="21"/>
    </row>
    <row r="1045844" spans="8:8" x14ac:dyDescent="0.35">
      <c r="H1045844" s="21"/>
    </row>
    <row r="1045845" spans="8:8" x14ac:dyDescent="0.35">
      <c r="H1045845" s="21"/>
    </row>
    <row r="1045846" spans="8:8" x14ac:dyDescent="0.35">
      <c r="H1045846" s="21"/>
    </row>
    <row r="1045847" spans="8:8" x14ac:dyDescent="0.35">
      <c r="H1045847" s="21"/>
    </row>
    <row r="1045848" spans="8:8" x14ac:dyDescent="0.35">
      <c r="H1045848" s="21"/>
    </row>
    <row r="1045849" spans="8:8" x14ac:dyDescent="0.35">
      <c r="H1045849" s="21"/>
    </row>
    <row r="1045850" spans="8:8" x14ac:dyDescent="0.35">
      <c r="H1045850" s="21"/>
    </row>
    <row r="1045851" spans="8:8" x14ac:dyDescent="0.35">
      <c r="H1045851" s="21"/>
    </row>
    <row r="1045852" spans="8:8" x14ac:dyDescent="0.35">
      <c r="H1045852" s="21"/>
    </row>
    <row r="1045853" spans="8:8" x14ac:dyDescent="0.35">
      <c r="H1045853" s="21"/>
    </row>
    <row r="1045854" spans="8:8" x14ac:dyDescent="0.35">
      <c r="H1045854" s="21"/>
    </row>
    <row r="1045855" spans="8:8" x14ac:dyDescent="0.35">
      <c r="H1045855" s="21"/>
    </row>
    <row r="1045856" spans="8:8" x14ac:dyDescent="0.35">
      <c r="H1045856" s="21"/>
    </row>
    <row r="1045857" spans="8:8" x14ac:dyDescent="0.35">
      <c r="H1045857" s="21"/>
    </row>
    <row r="1045858" spans="8:8" x14ac:dyDescent="0.35">
      <c r="H1045858" s="21"/>
    </row>
    <row r="1045859" spans="8:8" x14ac:dyDescent="0.35">
      <c r="H1045859" s="21"/>
    </row>
    <row r="1045860" spans="8:8" x14ac:dyDescent="0.35">
      <c r="H1045860" s="21"/>
    </row>
    <row r="1045861" spans="8:8" x14ac:dyDescent="0.35">
      <c r="H1045861" s="21"/>
    </row>
    <row r="1045862" spans="8:8" x14ac:dyDescent="0.35">
      <c r="H1045862" s="21"/>
    </row>
    <row r="1045863" spans="8:8" x14ac:dyDescent="0.35">
      <c r="H1045863" s="21"/>
    </row>
    <row r="1045864" spans="8:8" x14ac:dyDescent="0.35">
      <c r="H1045864" s="21"/>
    </row>
    <row r="1045865" spans="8:8" x14ac:dyDescent="0.35">
      <c r="H1045865" s="21"/>
    </row>
    <row r="1045866" spans="8:8" x14ac:dyDescent="0.35">
      <c r="H1045866" s="21"/>
    </row>
    <row r="1045867" spans="8:8" x14ac:dyDescent="0.35">
      <c r="H1045867" s="21"/>
    </row>
    <row r="1045868" spans="8:8" x14ac:dyDescent="0.35">
      <c r="H1045868" s="21"/>
    </row>
    <row r="1045869" spans="8:8" x14ac:dyDescent="0.35">
      <c r="H1045869" s="21"/>
    </row>
    <row r="1045870" spans="8:8" x14ac:dyDescent="0.35">
      <c r="H1045870" s="21"/>
    </row>
    <row r="1045871" spans="8:8" x14ac:dyDescent="0.35">
      <c r="H1045871" s="21"/>
    </row>
    <row r="1045872" spans="8:8" x14ac:dyDescent="0.35">
      <c r="H1045872" s="21"/>
    </row>
    <row r="1045873" spans="8:8" x14ac:dyDescent="0.35">
      <c r="H1045873" s="21"/>
    </row>
    <row r="1045874" spans="8:8" x14ac:dyDescent="0.35">
      <c r="H1045874" s="21"/>
    </row>
    <row r="1045875" spans="8:8" x14ac:dyDescent="0.35">
      <c r="H1045875" s="21"/>
    </row>
    <row r="1045876" spans="8:8" x14ac:dyDescent="0.35">
      <c r="H1045876" s="21"/>
    </row>
    <row r="1045877" spans="8:8" x14ac:dyDescent="0.35">
      <c r="H1045877" s="21"/>
    </row>
    <row r="1045878" spans="8:8" x14ac:dyDescent="0.35">
      <c r="H1045878" s="21"/>
    </row>
    <row r="1045879" spans="8:8" x14ac:dyDescent="0.35">
      <c r="H1045879" s="21"/>
    </row>
    <row r="1045880" spans="8:8" x14ac:dyDescent="0.35">
      <c r="H1045880" s="21"/>
    </row>
    <row r="1045881" spans="8:8" x14ac:dyDescent="0.35">
      <c r="H1045881" s="21"/>
    </row>
    <row r="1045882" spans="8:8" x14ac:dyDescent="0.35">
      <c r="H1045882" s="21"/>
    </row>
    <row r="1045883" spans="8:8" x14ac:dyDescent="0.35">
      <c r="H1045883" s="21"/>
    </row>
    <row r="1045884" spans="8:8" x14ac:dyDescent="0.35">
      <c r="H1045884" s="21"/>
    </row>
    <row r="1045885" spans="8:8" x14ac:dyDescent="0.35">
      <c r="H1045885" s="21"/>
    </row>
    <row r="1045886" spans="8:8" x14ac:dyDescent="0.35">
      <c r="H1045886" s="21"/>
    </row>
    <row r="1045887" spans="8:8" x14ac:dyDescent="0.35">
      <c r="H1045887" s="21"/>
    </row>
    <row r="1045888" spans="8:8" x14ac:dyDescent="0.35">
      <c r="H1045888" s="21"/>
    </row>
    <row r="1045889" spans="8:8" x14ac:dyDescent="0.35">
      <c r="H1045889" s="21"/>
    </row>
    <row r="1045890" spans="8:8" x14ac:dyDescent="0.35">
      <c r="H1045890" s="21"/>
    </row>
    <row r="1045891" spans="8:8" x14ac:dyDescent="0.35">
      <c r="H1045891" s="21"/>
    </row>
    <row r="1045892" spans="8:8" x14ac:dyDescent="0.35">
      <c r="H1045892" s="21"/>
    </row>
    <row r="1045893" spans="8:8" x14ac:dyDescent="0.35">
      <c r="H1045893" s="21"/>
    </row>
    <row r="1045894" spans="8:8" x14ac:dyDescent="0.35">
      <c r="H1045894" s="21"/>
    </row>
    <row r="1045895" spans="8:8" x14ac:dyDescent="0.35">
      <c r="H1045895" s="21"/>
    </row>
    <row r="1045896" spans="8:8" x14ac:dyDescent="0.35">
      <c r="H1045896" s="21"/>
    </row>
    <row r="1045897" spans="8:8" x14ac:dyDescent="0.35">
      <c r="H1045897" s="21"/>
    </row>
    <row r="1045898" spans="8:8" x14ac:dyDescent="0.35">
      <c r="H1045898" s="21"/>
    </row>
    <row r="1045899" spans="8:8" x14ac:dyDescent="0.35">
      <c r="H1045899" s="21"/>
    </row>
    <row r="1045900" spans="8:8" x14ac:dyDescent="0.35">
      <c r="H1045900" s="21"/>
    </row>
    <row r="1045901" spans="8:8" x14ac:dyDescent="0.35">
      <c r="H1045901" s="21"/>
    </row>
    <row r="1045902" spans="8:8" x14ac:dyDescent="0.35">
      <c r="H1045902" s="21"/>
    </row>
    <row r="1045903" spans="8:8" x14ac:dyDescent="0.35">
      <c r="H1045903" s="21"/>
    </row>
    <row r="1045904" spans="8:8" x14ac:dyDescent="0.35">
      <c r="H1045904" s="21"/>
    </row>
    <row r="1045905" spans="8:8" x14ac:dyDescent="0.35">
      <c r="H1045905" s="21"/>
    </row>
    <row r="1045906" spans="8:8" x14ac:dyDescent="0.35">
      <c r="H1045906" s="21"/>
    </row>
    <row r="1045907" spans="8:8" x14ac:dyDescent="0.35">
      <c r="H1045907" s="21"/>
    </row>
    <row r="1045908" spans="8:8" x14ac:dyDescent="0.35">
      <c r="H1045908" s="21"/>
    </row>
    <row r="1045909" spans="8:8" x14ac:dyDescent="0.35">
      <c r="H1045909" s="21"/>
    </row>
    <row r="1045910" spans="8:8" x14ac:dyDescent="0.35">
      <c r="H1045910" s="21"/>
    </row>
    <row r="1045911" spans="8:8" x14ac:dyDescent="0.35">
      <c r="H1045911" s="21"/>
    </row>
    <row r="1045912" spans="8:8" x14ac:dyDescent="0.35">
      <c r="H1045912" s="21"/>
    </row>
    <row r="1045913" spans="8:8" x14ac:dyDescent="0.35">
      <c r="H1045913" s="21"/>
    </row>
    <row r="1045914" spans="8:8" x14ac:dyDescent="0.35">
      <c r="H1045914" s="21"/>
    </row>
    <row r="1045915" spans="8:8" x14ac:dyDescent="0.35">
      <c r="H1045915" s="21"/>
    </row>
    <row r="1045916" spans="8:8" x14ac:dyDescent="0.35">
      <c r="H1045916" s="21"/>
    </row>
    <row r="1045917" spans="8:8" x14ac:dyDescent="0.35">
      <c r="H1045917" s="21"/>
    </row>
    <row r="1045918" spans="8:8" x14ac:dyDescent="0.35">
      <c r="H1045918" s="21"/>
    </row>
    <row r="1045919" spans="8:8" x14ac:dyDescent="0.35">
      <c r="H1045919" s="21"/>
    </row>
    <row r="1045920" spans="8:8" x14ac:dyDescent="0.35">
      <c r="H1045920" s="21"/>
    </row>
    <row r="1045921" spans="8:8" x14ac:dyDescent="0.35">
      <c r="H1045921" s="21"/>
    </row>
    <row r="1045922" spans="8:8" x14ac:dyDescent="0.35">
      <c r="H1045922" s="21"/>
    </row>
    <row r="1045923" spans="8:8" x14ac:dyDescent="0.35">
      <c r="H1045923" s="21"/>
    </row>
    <row r="1045924" spans="8:8" x14ac:dyDescent="0.35">
      <c r="H1045924" s="21"/>
    </row>
    <row r="1045925" spans="8:8" x14ac:dyDescent="0.35">
      <c r="H1045925" s="21"/>
    </row>
    <row r="1045926" spans="8:8" x14ac:dyDescent="0.35">
      <c r="H1045926" s="21"/>
    </row>
    <row r="1045927" spans="8:8" x14ac:dyDescent="0.35">
      <c r="H1045927" s="21"/>
    </row>
    <row r="1045928" spans="8:8" x14ac:dyDescent="0.35">
      <c r="H1045928" s="21"/>
    </row>
    <row r="1045929" spans="8:8" x14ac:dyDescent="0.35">
      <c r="H1045929" s="21"/>
    </row>
    <row r="1045930" spans="8:8" x14ac:dyDescent="0.35">
      <c r="H1045930" s="21"/>
    </row>
    <row r="1045931" spans="8:8" x14ac:dyDescent="0.35">
      <c r="H1045931" s="21"/>
    </row>
    <row r="1045932" spans="8:8" x14ac:dyDescent="0.35">
      <c r="H1045932" s="21"/>
    </row>
    <row r="1045933" spans="8:8" x14ac:dyDescent="0.35">
      <c r="H1045933" s="21"/>
    </row>
    <row r="1045934" spans="8:8" x14ac:dyDescent="0.35">
      <c r="H1045934" s="21"/>
    </row>
    <row r="1045935" spans="8:8" x14ac:dyDescent="0.35">
      <c r="H1045935" s="21"/>
    </row>
    <row r="1045936" spans="8:8" x14ac:dyDescent="0.35">
      <c r="H1045936" s="21"/>
    </row>
    <row r="1045937" spans="8:8" x14ac:dyDescent="0.35">
      <c r="H1045937" s="21"/>
    </row>
    <row r="1045938" spans="8:8" x14ac:dyDescent="0.35">
      <c r="H1045938" s="21"/>
    </row>
    <row r="1045939" spans="8:8" x14ac:dyDescent="0.35">
      <c r="H1045939" s="21"/>
    </row>
    <row r="1045940" spans="8:8" x14ac:dyDescent="0.35">
      <c r="H1045940" s="21"/>
    </row>
    <row r="1045941" spans="8:8" x14ac:dyDescent="0.35">
      <c r="H1045941" s="21"/>
    </row>
    <row r="1045942" spans="8:8" x14ac:dyDescent="0.35">
      <c r="H1045942" s="21"/>
    </row>
    <row r="1045943" spans="8:8" x14ac:dyDescent="0.35">
      <c r="H1045943" s="21"/>
    </row>
    <row r="1045944" spans="8:8" x14ac:dyDescent="0.35">
      <c r="H1045944" s="21"/>
    </row>
    <row r="1045945" spans="8:8" x14ac:dyDescent="0.35">
      <c r="H1045945" s="21"/>
    </row>
    <row r="1045946" spans="8:8" x14ac:dyDescent="0.35">
      <c r="H1045946" s="21"/>
    </row>
    <row r="1045947" spans="8:8" x14ac:dyDescent="0.35">
      <c r="H1045947" s="21"/>
    </row>
    <row r="1045948" spans="8:8" x14ac:dyDescent="0.35">
      <c r="H1045948" s="21"/>
    </row>
    <row r="1045949" spans="8:8" x14ac:dyDescent="0.35">
      <c r="H1045949" s="21"/>
    </row>
    <row r="1045950" spans="8:8" x14ac:dyDescent="0.35">
      <c r="H1045950" s="21"/>
    </row>
    <row r="1045951" spans="8:8" x14ac:dyDescent="0.35">
      <c r="H1045951" s="21"/>
    </row>
    <row r="1045952" spans="8:8" x14ac:dyDescent="0.35">
      <c r="H1045952" s="21"/>
    </row>
    <row r="1045953" spans="8:8" x14ac:dyDescent="0.35">
      <c r="H1045953" s="21"/>
    </row>
    <row r="1045954" spans="8:8" x14ac:dyDescent="0.35">
      <c r="H1045954" s="21"/>
    </row>
    <row r="1045955" spans="8:8" x14ac:dyDescent="0.35">
      <c r="H1045955" s="21"/>
    </row>
    <row r="1045956" spans="8:8" x14ac:dyDescent="0.35">
      <c r="H1045956" s="21"/>
    </row>
    <row r="1045957" spans="8:8" x14ac:dyDescent="0.35">
      <c r="H1045957" s="21"/>
    </row>
    <row r="1045958" spans="8:8" x14ac:dyDescent="0.35">
      <c r="H1045958" s="21"/>
    </row>
    <row r="1045959" spans="8:8" x14ac:dyDescent="0.35">
      <c r="H1045959" s="21"/>
    </row>
    <row r="1045960" spans="8:8" x14ac:dyDescent="0.35">
      <c r="H1045960" s="21"/>
    </row>
    <row r="1045961" spans="8:8" x14ac:dyDescent="0.35">
      <c r="H1045961" s="21"/>
    </row>
    <row r="1045962" spans="8:8" x14ac:dyDescent="0.35">
      <c r="H1045962" s="21"/>
    </row>
    <row r="1045963" spans="8:8" x14ac:dyDescent="0.35">
      <c r="H1045963" s="21"/>
    </row>
    <row r="1045964" spans="8:8" x14ac:dyDescent="0.35">
      <c r="H1045964" s="21"/>
    </row>
    <row r="1045965" spans="8:8" x14ac:dyDescent="0.35">
      <c r="H1045965" s="21"/>
    </row>
    <row r="1045966" spans="8:8" x14ac:dyDescent="0.35">
      <c r="H1045966" s="21"/>
    </row>
    <row r="1045967" spans="8:8" x14ac:dyDescent="0.35">
      <c r="H1045967" s="21"/>
    </row>
    <row r="1045968" spans="8:8" x14ac:dyDescent="0.35">
      <c r="H1045968" s="21"/>
    </row>
    <row r="1045969" spans="8:8" x14ac:dyDescent="0.35">
      <c r="H1045969" s="21"/>
    </row>
    <row r="1045970" spans="8:8" x14ac:dyDescent="0.35">
      <c r="H1045970" s="21"/>
    </row>
    <row r="1045971" spans="8:8" x14ac:dyDescent="0.35">
      <c r="H1045971" s="21"/>
    </row>
    <row r="1045972" spans="8:8" x14ac:dyDescent="0.35">
      <c r="H1045972" s="21"/>
    </row>
    <row r="1045973" spans="8:8" x14ac:dyDescent="0.35">
      <c r="H1045973" s="21"/>
    </row>
    <row r="1045974" spans="8:8" x14ac:dyDescent="0.35">
      <c r="H1045974" s="21"/>
    </row>
    <row r="1045975" spans="8:8" x14ac:dyDescent="0.35">
      <c r="H1045975" s="21"/>
    </row>
    <row r="1045976" spans="8:8" x14ac:dyDescent="0.35">
      <c r="H1045976" s="21"/>
    </row>
    <row r="1045977" spans="8:8" x14ac:dyDescent="0.35">
      <c r="H1045977" s="21"/>
    </row>
    <row r="1045978" spans="8:8" x14ac:dyDescent="0.35">
      <c r="H1045978" s="21"/>
    </row>
    <row r="1045979" spans="8:8" x14ac:dyDescent="0.35">
      <c r="H1045979" s="21"/>
    </row>
    <row r="1045980" spans="8:8" x14ac:dyDescent="0.35">
      <c r="H1045980" s="21"/>
    </row>
    <row r="1045981" spans="8:8" x14ac:dyDescent="0.35">
      <c r="H1045981" s="21"/>
    </row>
    <row r="1045982" spans="8:8" x14ac:dyDescent="0.35">
      <c r="H1045982" s="21"/>
    </row>
    <row r="1045983" spans="8:8" x14ac:dyDescent="0.35">
      <c r="H1045983" s="21"/>
    </row>
    <row r="1045984" spans="8:8" x14ac:dyDescent="0.35">
      <c r="H1045984" s="21"/>
    </row>
    <row r="1045985" spans="8:8" x14ac:dyDescent="0.35">
      <c r="H1045985" s="21"/>
    </row>
    <row r="1045986" spans="8:8" x14ac:dyDescent="0.35">
      <c r="H1045986" s="21"/>
    </row>
    <row r="1045987" spans="8:8" x14ac:dyDescent="0.35">
      <c r="H1045987" s="21"/>
    </row>
    <row r="1045988" spans="8:8" x14ac:dyDescent="0.35">
      <c r="H1045988" s="21"/>
    </row>
    <row r="1045989" spans="8:8" x14ac:dyDescent="0.35">
      <c r="H1045989" s="21"/>
    </row>
    <row r="1045990" spans="8:8" x14ac:dyDescent="0.35">
      <c r="H1045990" s="21"/>
    </row>
    <row r="1045991" spans="8:8" x14ac:dyDescent="0.35">
      <c r="H1045991" s="21"/>
    </row>
    <row r="1045992" spans="8:8" x14ac:dyDescent="0.35">
      <c r="H1045992" s="21"/>
    </row>
    <row r="1045993" spans="8:8" x14ac:dyDescent="0.35">
      <c r="H1045993" s="21"/>
    </row>
    <row r="1045994" spans="8:8" x14ac:dyDescent="0.35">
      <c r="H1045994" s="21"/>
    </row>
    <row r="1045995" spans="8:8" x14ac:dyDescent="0.35">
      <c r="H1045995" s="21"/>
    </row>
    <row r="1045996" spans="8:8" x14ac:dyDescent="0.35">
      <c r="H1045996" s="21"/>
    </row>
    <row r="1045997" spans="8:8" x14ac:dyDescent="0.35">
      <c r="H1045997" s="21"/>
    </row>
    <row r="1045998" spans="8:8" x14ac:dyDescent="0.35">
      <c r="H1045998" s="21"/>
    </row>
    <row r="1045999" spans="8:8" x14ac:dyDescent="0.35">
      <c r="H1045999" s="21"/>
    </row>
    <row r="1046000" spans="8:8" x14ac:dyDescent="0.35">
      <c r="H1046000" s="21"/>
    </row>
    <row r="1046001" spans="8:8" x14ac:dyDescent="0.35">
      <c r="H1046001" s="21"/>
    </row>
    <row r="1046002" spans="8:8" x14ac:dyDescent="0.35">
      <c r="H1046002" s="21"/>
    </row>
    <row r="1046003" spans="8:8" x14ac:dyDescent="0.35">
      <c r="H1046003" s="21"/>
    </row>
    <row r="1046004" spans="8:8" x14ac:dyDescent="0.35">
      <c r="H1046004" s="21"/>
    </row>
    <row r="1046005" spans="8:8" x14ac:dyDescent="0.35">
      <c r="H1046005" s="21"/>
    </row>
    <row r="1046006" spans="8:8" x14ac:dyDescent="0.35">
      <c r="H1046006" s="21"/>
    </row>
    <row r="1046007" spans="8:8" x14ac:dyDescent="0.35">
      <c r="H1046007" s="21"/>
    </row>
    <row r="1046008" spans="8:8" x14ac:dyDescent="0.35">
      <c r="H1046008" s="21"/>
    </row>
    <row r="1046009" spans="8:8" x14ac:dyDescent="0.35">
      <c r="H1046009" s="21"/>
    </row>
    <row r="1046010" spans="8:8" x14ac:dyDescent="0.35">
      <c r="H1046010" s="21"/>
    </row>
    <row r="1046011" spans="8:8" x14ac:dyDescent="0.35">
      <c r="H1046011" s="21"/>
    </row>
    <row r="1046012" spans="8:8" x14ac:dyDescent="0.35">
      <c r="H1046012" s="21"/>
    </row>
    <row r="1046013" spans="8:8" x14ac:dyDescent="0.35">
      <c r="H1046013" s="21"/>
    </row>
    <row r="1046014" spans="8:8" x14ac:dyDescent="0.35">
      <c r="H1046014" s="21"/>
    </row>
    <row r="1046015" spans="8:8" x14ac:dyDescent="0.35">
      <c r="H1046015" s="21"/>
    </row>
    <row r="1046016" spans="8:8" x14ac:dyDescent="0.35">
      <c r="H1046016" s="21"/>
    </row>
    <row r="1046017" spans="8:8" x14ac:dyDescent="0.35">
      <c r="H1046017" s="21"/>
    </row>
    <row r="1046018" spans="8:8" x14ac:dyDescent="0.35">
      <c r="H1046018" s="21"/>
    </row>
    <row r="1046019" spans="8:8" x14ac:dyDescent="0.35">
      <c r="H1046019" s="21"/>
    </row>
    <row r="1046020" spans="8:8" x14ac:dyDescent="0.35">
      <c r="H1046020" s="21"/>
    </row>
    <row r="1046021" spans="8:8" x14ac:dyDescent="0.35">
      <c r="H1046021" s="21"/>
    </row>
    <row r="1046022" spans="8:8" x14ac:dyDescent="0.35">
      <c r="H1046022" s="21"/>
    </row>
    <row r="1046023" spans="8:8" x14ac:dyDescent="0.35">
      <c r="H1046023" s="21"/>
    </row>
    <row r="1046024" spans="8:8" x14ac:dyDescent="0.35">
      <c r="H1046024" s="21"/>
    </row>
    <row r="1046025" spans="8:8" x14ac:dyDescent="0.35">
      <c r="H1046025" s="21"/>
    </row>
    <row r="1046026" spans="8:8" x14ac:dyDescent="0.35">
      <c r="H1046026" s="21"/>
    </row>
    <row r="1046027" spans="8:8" x14ac:dyDescent="0.35">
      <c r="H1046027" s="21"/>
    </row>
    <row r="1046028" spans="8:8" x14ac:dyDescent="0.35">
      <c r="H1046028" s="21"/>
    </row>
    <row r="1046029" spans="8:8" x14ac:dyDescent="0.35">
      <c r="H1046029" s="21"/>
    </row>
    <row r="1046030" spans="8:8" x14ac:dyDescent="0.35">
      <c r="H1046030" s="21"/>
    </row>
    <row r="1046031" spans="8:8" x14ac:dyDescent="0.35">
      <c r="H1046031" s="21"/>
    </row>
    <row r="1046032" spans="8:8" x14ac:dyDescent="0.35">
      <c r="H1046032" s="21"/>
    </row>
    <row r="1046033" spans="8:8" x14ac:dyDescent="0.35">
      <c r="H1046033" s="21"/>
    </row>
    <row r="1046034" spans="8:8" x14ac:dyDescent="0.35">
      <c r="H1046034" s="21"/>
    </row>
    <row r="1046035" spans="8:8" x14ac:dyDescent="0.35">
      <c r="H1046035" s="21"/>
    </row>
    <row r="1046036" spans="8:8" x14ac:dyDescent="0.35">
      <c r="H1046036" s="21"/>
    </row>
    <row r="1046037" spans="8:8" x14ac:dyDescent="0.35">
      <c r="H1046037" s="21"/>
    </row>
    <row r="1046038" spans="8:8" x14ac:dyDescent="0.35">
      <c r="H1046038" s="21"/>
    </row>
    <row r="1046039" spans="8:8" x14ac:dyDescent="0.35">
      <c r="H1046039" s="21"/>
    </row>
    <row r="1046040" spans="8:8" x14ac:dyDescent="0.35">
      <c r="H1046040" s="21"/>
    </row>
    <row r="1046041" spans="8:8" x14ac:dyDescent="0.35">
      <c r="H1046041" s="21"/>
    </row>
    <row r="1046042" spans="8:8" x14ac:dyDescent="0.35">
      <c r="H1046042" s="21"/>
    </row>
    <row r="1046043" spans="8:8" x14ac:dyDescent="0.35">
      <c r="H1046043" s="21"/>
    </row>
    <row r="1046044" spans="8:8" x14ac:dyDescent="0.35">
      <c r="H1046044" s="21"/>
    </row>
    <row r="1046045" spans="8:8" x14ac:dyDescent="0.35">
      <c r="H1046045" s="21"/>
    </row>
    <row r="1046046" spans="8:8" x14ac:dyDescent="0.35">
      <c r="H1046046" s="21"/>
    </row>
    <row r="1046047" spans="8:8" x14ac:dyDescent="0.35">
      <c r="H1046047" s="21"/>
    </row>
    <row r="1046048" spans="8:8" x14ac:dyDescent="0.35">
      <c r="H1046048" s="21"/>
    </row>
    <row r="1046049" spans="8:8" x14ac:dyDescent="0.35">
      <c r="H1046049" s="21"/>
    </row>
    <row r="1046050" spans="8:8" x14ac:dyDescent="0.35">
      <c r="H1046050" s="21"/>
    </row>
    <row r="1046051" spans="8:8" x14ac:dyDescent="0.35">
      <c r="H1046051" s="21"/>
    </row>
    <row r="1046052" spans="8:8" x14ac:dyDescent="0.35">
      <c r="H1046052" s="21"/>
    </row>
    <row r="1046053" spans="8:8" x14ac:dyDescent="0.35">
      <c r="H1046053" s="21"/>
    </row>
    <row r="1046054" spans="8:8" x14ac:dyDescent="0.35">
      <c r="H1046054" s="21"/>
    </row>
    <row r="1046055" spans="8:8" x14ac:dyDescent="0.35">
      <c r="H1046055" s="21"/>
    </row>
    <row r="1046056" spans="8:8" x14ac:dyDescent="0.35">
      <c r="H1046056" s="21"/>
    </row>
    <row r="1046057" spans="8:8" x14ac:dyDescent="0.35">
      <c r="H1046057" s="21"/>
    </row>
    <row r="1046058" spans="8:8" x14ac:dyDescent="0.35">
      <c r="H1046058" s="21"/>
    </row>
    <row r="1046059" spans="8:8" x14ac:dyDescent="0.35">
      <c r="H1046059" s="21"/>
    </row>
    <row r="1046060" spans="8:8" x14ac:dyDescent="0.35">
      <c r="H1046060" s="21"/>
    </row>
    <row r="1046061" spans="8:8" x14ac:dyDescent="0.35">
      <c r="H1046061" s="21"/>
    </row>
    <row r="1046062" spans="8:8" x14ac:dyDescent="0.35">
      <c r="H1046062" s="21"/>
    </row>
    <row r="1046063" spans="8:8" x14ac:dyDescent="0.35">
      <c r="H1046063" s="21"/>
    </row>
    <row r="1046064" spans="8:8" x14ac:dyDescent="0.35">
      <c r="H1046064" s="21"/>
    </row>
    <row r="1046065" spans="8:8" x14ac:dyDescent="0.35">
      <c r="H1046065" s="21"/>
    </row>
    <row r="1046066" spans="8:8" x14ac:dyDescent="0.35">
      <c r="H1046066" s="21"/>
    </row>
    <row r="1046067" spans="8:8" x14ac:dyDescent="0.35">
      <c r="H1046067" s="21"/>
    </row>
    <row r="1046068" spans="8:8" x14ac:dyDescent="0.35">
      <c r="H1046068" s="21"/>
    </row>
    <row r="1046069" spans="8:8" x14ac:dyDescent="0.35">
      <c r="H1046069" s="21"/>
    </row>
    <row r="1046070" spans="8:8" x14ac:dyDescent="0.35">
      <c r="H1046070" s="21"/>
    </row>
    <row r="1046071" spans="8:8" x14ac:dyDescent="0.35">
      <c r="H1046071" s="21"/>
    </row>
    <row r="1046072" spans="8:8" x14ac:dyDescent="0.35">
      <c r="H1046072" s="21"/>
    </row>
    <row r="1046073" spans="8:8" x14ac:dyDescent="0.35">
      <c r="H1046073" s="21"/>
    </row>
    <row r="1046074" spans="8:8" x14ac:dyDescent="0.35">
      <c r="H1046074" s="21"/>
    </row>
    <row r="1046075" spans="8:8" x14ac:dyDescent="0.35">
      <c r="H1046075" s="21"/>
    </row>
    <row r="1046076" spans="8:8" x14ac:dyDescent="0.35">
      <c r="H1046076" s="21"/>
    </row>
    <row r="1046077" spans="8:8" x14ac:dyDescent="0.35">
      <c r="H1046077" s="21"/>
    </row>
    <row r="1046078" spans="8:8" x14ac:dyDescent="0.35">
      <c r="H1046078" s="21"/>
    </row>
    <row r="1046079" spans="8:8" x14ac:dyDescent="0.35">
      <c r="H1046079" s="21"/>
    </row>
    <row r="1046080" spans="8:8" x14ac:dyDescent="0.35">
      <c r="H1046080" s="21"/>
    </row>
    <row r="1046081" spans="8:8" x14ac:dyDescent="0.35">
      <c r="H1046081" s="21"/>
    </row>
    <row r="1046082" spans="8:8" x14ac:dyDescent="0.35">
      <c r="H1046082" s="21"/>
    </row>
    <row r="1046083" spans="8:8" x14ac:dyDescent="0.35">
      <c r="H1046083" s="21"/>
    </row>
    <row r="1046084" spans="8:8" x14ac:dyDescent="0.35">
      <c r="H1046084" s="21"/>
    </row>
    <row r="1046085" spans="8:8" x14ac:dyDescent="0.35">
      <c r="H1046085" s="21"/>
    </row>
    <row r="1046086" spans="8:8" x14ac:dyDescent="0.35">
      <c r="H1046086" s="21"/>
    </row>
    <row r="1046087" spans="8:8" x14ac:dyDescent="0.35">
      <c r="H1046087" s="21"/>
    </row>
    <row r="1046088" spans="8:8" x14ac:dyDescent="0.35">
      <c r="H1046088" s="21"/>
    </row>
    <row r="1046089" spans="8:8" x14ac:dyDescent="0.35">
      <c r="H1046089" s="21"/>
    </row>
    <row r="1046090" spans="8:8" x14ac:dyDescent="0.35">
      <c r="H1046090" s="21"/>
    </row>
    <row r="1046091" spans="8:8" x14ac:dyDescent="0.35">
      <c r="H1046091" s="21"/>
    </row>
    <row r="1046092" spans="8:8" x14ac:dyDescent="0.35">
      <c r="H1046092" s="21"/>
    </row>
    <row r="1046093" spans="8:8" x14ac:dyDescent="0.35">
      <c r="H1046093" s="21"/>
    </row>
    <row r="1046094" spans="8:8" x14ac:dyDescent="0.35">
      <c r="H1046094" s="21"/>
    </row>
    <row r="1046095" spans="8:8" x14ac:dyDescent="0.35">
      <c r="H1046095" s="21"/>
    </row>
    <row r="1046096" spans="8:8" x14ac:dyDescent="0.35">
      <c r="H1046096" s="21"/>
    </row>
    <row r="1046097" spans="8:8" x14ac:dyDescent="0.35">
      <c r="H1046097" s="21"/>
    </row>
    <row r="1046098" spans="8:8" x14ac:dyDescent="0.35">
      <c r="H1046098" s="21"/>
    </row>
    <row r="1046099" spans="8:8" x14ac:dyDescent="0.35">
      <c r="H1046099" s="21"/>
    </row>
    <row r="1046100" spans="8:8" x14ac:dyDescent="0.35">
      <c r="H1046100" s="21"/>
    </row>
    <row r="1046101" spans="8:8" x14ac:dyDescent="0.35">
      <c r="H1046101" s="21"/>
    </row>
    <row r="1046102" spans="8:8" x14ac:dyDescent="0.35">
      <c r="H1046102" s="21"/>
    </row>
    <row r="1046103" spans="8:8" x14ac:dyDescent="0.35">
      <c r="H1046103" s="21"/>
    </row>
    <row r="1046104" spans="8:8" x14ac:dyDescent="0.35">
      <c r="H1046104" s="21"/>
    </row>
    <row r="1046105" spans="8:8" x14ac:dyDescent="0.35">
      <c r="H1046105" s="21"/>
    </row>
    <row r="1046106" spans="8:8" x14ac:dyDescent="0.35">
      <c r="H1046106" s="21"/>
    </row>
    <row r="1046107" spans="8:8" x14ac:dyDescent="0.35">
      <c r="H1046107" s="21"/>
    </row>
    <row r="1046108" spans="8:8" x14ac:dyDescent="0.35">
      <c r="H1046108" s="21"/>
    </row>
    <row r="1046109" spans="8:8" x14ac:dyDescent="0.35">
      <c r="H1046109" s="21"/>
    </row>
    <row r="1046110" spans="8:8" x14ac:dyDescent="0.35">
      <c r="H1046110" s="21"/>
    </row>
    <row r="1046111" spans="8:8" x14ac:dyDescent="0.35">
      <c r="H1046111" s="21"/>
    </row>
    <row r="1046112" spans="8:8" x14ac:dyDescent="0.35">
      <c r="H1046112" s="21"/>
    </row>
    <row r="1046113" spans="8:8" x14ac:dyDescent="0.35">
      <c r="H1046113" s="21"/>
    </row>
    <row r="1046114" spans="8:8" x14ac:dyDescent="0.35">
      <c r="H1046114" s="21"/>
    </row>
    <row r="1046115" spans="8:8" x14ac:dyDescent="0.35">
      <c r="H1046115" s="21"/>
    </row>
    <row r="1046116" spans="8:8" x14ac:dyDescent="0.35">
      <c r="H1046116" s="21"/>
    </row>
    <row r="1046117" spans="8:8" x14ac:dyDescent="0.35">
      <c r="H1046117" s="21"/>
    </row>
    <row r="1046118" spans="8:8" x14ac:dyDescent="0.35">
      <c r="H1046118" s="21"/>
    </row>
    <row r="1046119" spans="8:8" x14ac:dyDescent="0.35">
      <c r="H1046119" s="21"/>
    </row>
    <row r="1046120" spans="8:8" x14ac:dyDescent="0.35">
      <c r="H1046120" s="21"/>
    </row>
    <row r="1046121" spans="8:8" x14ac:dyDescent="0.35">
      <c r="H1046121" s="21"/>
    </row>
    <row r="1046122" spans="8:8" x14ac:dyDescent="0.35">
      <c r="H1046122" s="21"/>
    </row>
    <row r="1046123" spans="8:8" x14ac:dyDescent="0.35">
      <c r="H1046123" s="21"/>
    </row>
    <row r="1046124" spans="8:8" x14ac:dyDescent="0.35">
      <c r="H1046124" s="21"/>
    </row>
    <row r="1046125" spans="8:8" x14ac:dyDescent="0.35">
      <c r="H1046125" s="21"/>
    </row>
    <row r="1046126" spans="8:8" x14ac:dyDescent="0.35">
      <c r="H1046126" s="21"/>
    </row>
    <row r="1046127" spans="8:8" x14ac:dyDescent="0.35">
      <c r="H1046127" s="21"/>
    </row>
    <row r="1046128" spans="8:8" x14ac:dyDescent="0.35">
      <c r="H1046128" s="21"/>
    </row>
    <row r="1046129" spans="8:8" x14ac:dyDescent="0.35">
      <c r="H1046129" s="21"/>
    </row>
    <row r="1046130" spans="8:8" x14ac:dyDescent="0.35">
      <c r="H1046130" s="21"/>
    </row>
    <row r="1046131" spans="8:8" x14ac:dyDescent="0.35">
      <c r="H1046131" s="21"/>
    </row>
    <row r="1046132" spans="8:8" x14ac:dyDescent="0.35">
      <c r="H1046132" s="21"/>
    </row>
    <row r="1046133" spans="8:8" x14ac:dyDescent="0.35">
      <c r="H1046133" s="21"/>
    </row>
    <row r="1046134" spans="8:8" x14ac:dyDescent="0.35">
      <c r="H1046134" s="21"/>
    </row>
    <row r="1046135" spans="8:8" x14ac:dyDescent="0.35">
      <c r="H1046135" s="21"/>
    </row>
    <row r="1046136" spans="8:8" x14ac:dyDescent="0.35">
      <c r="H1046136" s="21"/>
    </row>
    <row r="1046137" spans="8:8" x14ac:dyDescent="0.35">
      <c r="H1046137" s="21"/>
    </row>
    <row r="1046138" spans="8:8" x14ac:dyDescent="0.35">
      <c r="H1046138" s="21"/>
    </row>
    <row r="1046139" spans="8:8" x14ac:dyDescent="0.35">
      <c r="H1046139" s="21"/>
    </row>
    <row r="1046140" spans="8:8" x14ac:dyDescent="0.35">
      <c r="H1046140" s="21"/>
    </row>
    <row r="1046141" spans="8:8" x14ac:dyDescent="0.35">
      <c r="H1046141" s="21"/>
    </row>
    <row r="1046142" spans="8:8" x14ac:dyDescent="0.35">
      <c r="H1046142" s="21"/>
    </row>
    <row r="1046143" spans="8:8" x14ac:dyDescent="0.35">
      <c r="H1046143" s="21"/>
    </row>
    <row r="1046144" spans="8:8" x14ac:dyDescent="0.35">
      <c r="H1046144" s="21"/>
    </row>
    <row r="1046145" spans="8:8" x14ac:dyDescent="0.35">
      <c r="H1046145" s="21"/>
    </row>
    <row r="1046146" spans="8:8" x14ac:dyDescent="0.35">
      <c r="H1046146" s="21"/>
    </row>
    <row r="1046147" spans="8:8" x14ac:dyDescent="0.35">
      <c r="H1046147" s="21"/>
    </row>
    <row r="1046148" spans="8:8" x14ac:dyDescent="0.35">
      <c r="H1046148" s="21"/>
    </row>
    <row r="1046149" spans="8:8" x14ac:dyDescent="0.35">
      <c r="H1046149" s="21"/>
    </row>
    <row r="1046150" spans="8:8" x14ac:dyDescent="0.35">
      <c r="H1046150" s="21"/>
    </row>
    <row r="1046151" spans="8:8" x14ac:dyDescent="0.35">
      <c r="H1046151" s="21"/>
    </row>
    <row r="1046152" spans="8:8" x14ac:dyDescent="0.35">
      <c r="H1046152" s="21"/>
    </row>
    <row r="1046153" spans="8:8" x14ac:dyDescent="0.35">
      <c r="H1046153" s="21"/>
    </row>
    <row r="1046154" spans="8:8" x14ac:dyDescent="0.35">
      <c r="H1046154" s="21"/>
    </row>
    <row r="1046155" spans="8:8" x14ac:dyDescent="0.35">
      <c r="H1046155" s="21"/>
    </row>
    <row r="1046156" spans="8:8" x14ac:dyDescent="0.35">
      <c r="H1046156" s="21"/>
    </row>
    <row r="1046157" spans="8:8" x14ac:dyDescent="0.35">
      <c r="H1046157" s="21"/>
    </row>
    <row r="1046158" spans="8:8" x14ac:dyDescent="0.35">
      <c r="H1046158" s="21"/>
    </row>
    <row r="1046159" spans="8:8" x14ac:dyDescent="0.35">
      <c r="H1046159" s="21"/>
    </row>
    <row r="1046160" spans="8:8" x14ac:dyDescent="0.35">
      <c r="H1046160" s="21"/>
    </row>
    <row r="1046161" spans="8:8" x14ac:dyDescent="0.35">
      <c r="H1046161" s="21"/>
    </row>
    <row r="1046162" spans="8:8" x14ac:dyDescent="0.35">
      <c r="H1046162" s="21"/>
    </row>
    <row r="1046163" spans="8:8" x14ac:dyDescent="0.35">
      <c r="H1046163" s="21"/>
    </row>
    <row r="1046164" spans="8:8" x14ac:dyDescent="0.35">
      <c r="H1046164" s="21"/>
    </row>
    <row r="1046165" spans="8:8" x14ac:dyDescent="0.35">
      <c r="H1046165" s="21"/>
    </row>
    <row r="1046166" spans="8:8" x14ac:dyDescent="0.35">
      <c r="H1046166" s="21"/>
    </row>
    <row r="1046167" spans="8:8" x14ac:dyDescent="0.35">
      <c r="H1046167" s="21"/>
    </row>
    <row r="1046168" spans="8:8" x14ac:dyDescent="0.35">
      <c r="H1046168" s="21"/>
    </row>
    <row r="1046169" spans="8:8" x14ac:dyDescent="0.35">
      <c r="H1046169" s="21"/>
    </row>
    <row r="1046170" spans="8:8" x14ac:dyDescent="0.35">
      <c r="H1046170" s="21"/>
    </row>
    <row r="1046171" spans="8:8" x14ac:dyDescent="0.35">
      <c r="H1046171" s="21"/>
    </row>
    <row r="1046172" spans="8:8" x14ac:dyDescent="0.35">
      <c r="H1046172" s="21"/>
    </row>
    <row r="1046173" spans="8:8" x14ac:dyDescent="0.35">
      <c r="H1046173" s="21"/>
    </row>
    <row r="1046174" spans="8:8" x14ac:dyDescent="0.35">
      <c r="H1046174" s="21"/>
    </row>
    <row r="1046175" spans="8:8" x14ac:dyDescent="0.35">
      <c r="H1046175" s="21"/>
    </row>
    <row r="1046176" spans="8:8" x14ac:dyDescent="0.35">
      <c r="H1046176" s="21"/>
    </row>
    <row r="1046177" spans="8:8" x14ac:dyDescent="0.35">
      <c r="H1046177" s="21"/>
    </row>
    <row r="1046178" spans="8:8" x14ac:dyDescent="0.35">
      <c r="H1046178" s="21"/>
    </row>
    <row r="1046179" spans="8:8" x14ac:dyDescent="0.35">
      <c r="H1046179" s="21"/>
    </row>
    <row r="1046180" spans="8:8" x14ac:dyDescent="0.35">
      <c r="H1046180" s="21"/>
    </row>
    <row r="1046181" spans="8:8" x14ac:dyDescent="0.35">
      <c r="H1046181" s="21"/>
    </row>
    <row r="1046182" spans="8:8" x14ac:dyDescent="0.35">
      <c r="H1046182" s="21"/>
    </row>
    <row r="1046183" spans="8:8" x14ac:dyDescent="0.35">
      <c r="H1046183" s="21"/>
    </row>
    <row r="1046184" spans="8:8" x14ac:dyDescent="0.35">
      <c r="H1046184" s="21"/>
    </row>
    <row r="1046185" spans="8:8" x14ac:dyDescent="0.35">
      <c r="H1046185" s="21"/>
    </row>
    <row r="1046186" spans="8:8" x14ac:dyDescent="0.35">
      <c r="H1046186" s="21"/>
    </row>
    <row r="1046187" spans="8:8" x14ac:dyDescent="0.35">
      <c r="H1046187" s="21"/>
    </row>
    <row r="1046188" spans="8:8" x14ac:dyDescent="0.35">
      <c r="H1046188" s="21"/>
    </row>
    <row r="1046189" spans="8:8" x14ac:dyDescent="0.35">
      <c r="H1046189" s="21"/>
    </row>
    <row r="1046190" spans="8:8" x14ac:dyDescent="0.35">
      <c r="H1046190" s="21"/>
    </row>
    <row r="1046191" spans="8:8" x14ac:dyDescent="0.35">
      <c r="H1046191" s="21"/>
    </row>
    <row r="1046192" spans="8:8" x14ac:dyDescent="0.35">
      <c r="H1046192" s="21"/>
    </row>
    <row r="1046193" spans="8:8" x14ac:dyDescent="0.35">
      <c r="H1046193" s="21"/>
    </row>
    <row r="1046194" spans="8:8" x14ac:dyDescent="0.35">
      <c r="H1046194" s="21"/>
    </row>
    <row r="1046195" spans="8:8" x14ac:dyDescent="0.35">
      <c r="H1046195" s="21"/>
    </row>
    <row r="1046196" spans="8:8" x14ac:dyDescent="0.35">
      <c r="H1046196" s="21"/>
    </row>
    <row r="1046197" spans="8:8" x14ac:dyDescent="0.35">
      <c r="H1046197" s="21"/>
    </row>
    <row r="1046198" spans="8:8" x14ac:dyDescent="0.35">
      <c r="H1046198" s="21"/>
    </row>
    <row r="1046199" spans="8:8" x14ac:dyDescent="0.35">
      <c r="H1046199" s="21"/>
    </row>
    <row r="1046200" spans="8:8" x14ac:dyDescent="0.35">
      <c r="H1046200" s="21"/>
    </row>
    <row r="1046201" spans="8:8" x14ac:dyDescent="0.35">
      <c r="H1046201" s="21"/>
    </row>
    <row r="1046202" spans="8:8" x14ac:dyDescent="0.35">
      <c r="H1046202" s="21"/>
    </row>
    <row r="1046203" spans="8:8" x14ac:dyDescent="0.35">
      <c r="H1046203" s="21"/>
    </row>
    <row r="1046204" spans="8:8" x14ac:dyDescent="0.35">
      <c r="H1046204" s="21"/>
    </row>
    <row r="1046205" spans="8:8" x14ac:dyDescent="0.35">
      <c r="H1046205" s="21"/>
    </row>
    <row r="1046206" spans="8:8" x14ac:dyDescent="0.35">
      <c r="H1046206" s="21"/>
    </row>
    <row r="1046207" spans="8:8" x14ac:dyDescent="0.35">
      <c r="H1046207" s="21"/>
    </row>
    <row r="1046208" spans="8:8" x14ac:dyDescent="0.35">
      <c r="H1046208" s="21"/>
    </row>
    <row r="1046209" spans="8:8" x14ac:dyDescent="0.35">
      <c r="H1046209" s="21"/>
    </row>
    <row r="1046210" spans="8:8" x14ac:dyDescent="0.35">
      <c r="H1046210" s="21"/>
    </row>
    <row r="1046211" spans="8:8" x14ac:dyDescent="0.35">
      <c r="H1046211" s="21"/>
    </row>
    <row r="1046212" spans="8:8" x14ac:dyDescent="0.35">
      <c r="H1046212" s="21"/>
    </row>
    <row r="1046213" spans="8:8" x14ac:dyDescent="0.35">
      <c r="H1046213" s="21"/>
    </row>
    <row r="1046214" spans="8:8" x14ac:dyDescent="0.35">
      <c r="H1046214" s="21"/>
    </row>
    <row r="1046215" spans="8:8" x14ac:dyDescent="0.35">
      <c r="H1046215" s="21"/>
    </row>
    <row r="1046216" spans="8:8" x14ac:dyDescent="0.35">
      <c r="H1046216" s="21"/>
    </row>
    <row r="1046217" spans="8:8" x14ac:dyDescent="0.35">
      <c r="H1046217" s="21"/>
    </row>
    <row r="1046218" spans="8:8" x14ac:dyDescent="0.35">
      <c r="H1046218" s="21"/>
    </row>
    <row r="1046219" spans="8:8" x14ac:dyDescent="0.35">
      <c r="H1046219" s="21"/>
    </row>
    <row r="1046220" spans="8:8" x14ac:dyDescent="0.35">
      <c r="H1046220" s="21"/>
    </row>
    <row r="1046221" spans="8:8" x14ac:dyDescent="0.35">
      <c r="H1046221" s="21"/>
    </row>
    <row r="1046222" spans="8:8" x14ac:dyDescent="0.35">
      <c r="H1046222" s="21"/>
    </row>
    <row r="1046223" spans="8:8" x14ac:dyDescent="0.35">
      <c r="H1046223" s="21"/>
    </row>
    <row r="1046224" spans="8:8" x14ac:dyDescent="0.35">
      <c r="H1046224" s="21"/>
    </row>
    <row r="1046225" spans="8:8" x14ac:dyDescent="0.35">
      <c r="H1046225" s="21"/>
    </row>
    <row r="1046226" spans="8:8" x14ac:dyDescent="0.35">
      <c r="H1046226" s="21"/>
    </row>
    <row r="1046227" spans="8:8" x14ac:dyDescent="0.35">
      <c r="H1046227" s="21"/>
    </row>
    <row r="1046228" spans="8:8" x14ac:dyDescent="0.35">
      <c r="H1046228" s="21"/>
    </row>
    <row r="1046229" spans="8:8" x14ac:dyDescent="0.35">
      <c r="H1046229" s="21"/>
    </row>
    <row r="1046230" spans="8:8" x14ac:dyDescent="0.35">
      <c r="H1046230" s="21"/>
    </row>
    <row r="1046231" spans="8:8" x14ac:dyDescent="0.35">
      <c r="H1046231" s="21"/>
    </row>
    <row r="1046232" spans="8:8" x14ac:dyDescent="0.35">
      <c r="H1046232" s="21"/>
    </row>
    <row r="1046233" spans="8:8" x14ac:dyDescent="0.35">
      <c r="H1046233" s="21"/>
    </row>
    <row r="1046234" spans="8:8" x14ac:dyDescent="0.35">
      <c r="H1046234" s="21"/>
    </row>
    <row r="1046235" spans="8:8" x14ac:dyDescent="0.35">
      <c r="H1046235" s="21"/>
    </row>
    <row r="1046236" spans="8:8" x14ac:dyDescent="0.35">
      <c r="H1046236" s="21"/>
    </row>
    <row r="1046237" spans="8:8" x14ac:dyDescent="0.35">
      <c r="H1046237" s="21"/>
    </row>
    <row r="1046238" spans="8:8" x14ac:dyDescent="0.35">
      <c r="H1046238" s="21"/>
    </row>
    <row r="1046239" spans="8:8" x14ac:dyDescent="0.35">
      <c r="H1046239" s="21"/>
    </row>
    <row r="1046240" spans="8:8" x14ac:dyDescent="0.35">
      <c r="H1046240" s="21"/>
    </row>
    <row r="1046241" spans="8:8" x14ac:dyDescent="0.35">
      <c r="H1046241" s="21"/>
    </row>
    <row r="1046242" spans="8:8" x14ac:dyDescent="0.35">
      <c r="H1046242" s="21"/>
    </row>
    <row r="1046243" spans="8:8" x14ac:dyDescent="0.35">
      <c r="H1046243" s="21"/>
    </row>
    <row r="1046244" spans="8:8" x14ac:dyDescent="0.35">
      <c r="H1046244" s="21"/>
    </row>
    <row r="1046245" spans="8:8" x14ac:dyDescent="0.35">
      <c r="H1046245" s="21"/>
    </row>
    <row r="1046246" spans="8:8" x14ac:dyDescent="0.35">
      <c r="H1046246" s="21"/>
    </row>
    <row r="1046247" spans="8:8" x14ac:dyDescent="0.35">
      <c r="H1046247" s="21"/>
    </row>
    <row r="1046248" spans="8:8" x14ac:dyDescent="0.35">
      <c r="H1046248" s="21"/>
    </row>
    <row r="1046249" spans="8:8" x14ac:dyDescent="0.35">
      <c r="H1046249" s="21"/>
    </row>
    <row r="1046250" spans="8:8" x14ac:dyDescent="0.35">
      <c r="H1046250" s="21"/>
    </row>
    <row r="1046251" spans="8:8" x14ac:dyDescent="0.35">
      <c r="H1046251" s="21"/>
    </row>
    <row r="1046252" spans="8:8" x14ac:dyDescent="0.35">
      <c r="H1046252" s="21"/>
    </row>
    <row r="1046253" spans="8:8" x14ac:dyDescent="0.35">
      <c r="H1046253" s="21"/>
    </row>
    <row r="1046254" spans="8:8" x14ac:dyDescent="0.35">
      <c r="H1046254" s="21"/>
    </row>
    <row r="1046255" spans="8:8" x14ac:dyDescent="0.35">
      <c r="H1046255" s="21"/>
    </row>
    <row r="1046256" spans="8:8" x14ac:dyDescent="0.35">
      <c r="H1046256" s="21"/>
    </row>
    <row r="1046257" spans="8:8" x14ac:dyDescent="0.35">
      <c r="H1046257" s="21"/>
    </row>
    <row r="1046258" spans="8:8" x14ac:dyDescent="0.35">
      <c r="H1046258" s="21"/>
    </row>
    <row r="1046259" spans="8:8" x14ac:dyDescent="0.35">
      <c r="H1046259" s="21"/>
    </row>
    <row r="1046260" spans="8:8" x14ac:dyDescent="0.35">
      <c r="H1046260" s="21"/>
    </row>
    <row r="1046261" spans="8:8" x14ac:dyDescent="0.35">
      <c r="H1046261" s="21"/>
    </row>
    <row r="1046262" spans="8:8" x14ac:dyDescent="0.35">
      <c r="H1046262" s="21"/>
    </row>
    <row r="1046263" spans="8:8" x14ac:dyDescent="0.35">
      <c r="H1046263" s="21"/>
    </row>
    <row r="1046264" spans="8:8" x14ac:dyDescent="0.35">
      <c r="H1046264" s="21"/>
    </row>
    <row r="1046265" spans="8:8" x14ac:dyDescent="0.35">
      <c r="H1046265" s="21"/>
    </row>
    <row r="1046266" spans="8:8" x14ac:dyDescent="0.35">
      <c r="H1046266" s="21"/>
    </row>
    <row r="1046267" spans="8:8" x14ac:dyDescent="0.35">
      <c r="H1046267" s="21"/>
    </row>
    <row r="1046268" spans="8:8" x14ac:dyDescent="0.35">
      <c r="H1046268" s="21"/>
    </row>
    <row r="1046269" spans="8:8" x14ac:dyDescent="0.35">
      <c r="H1046269" s="21"/>
    </row>
    <row r="1046270" spans="8:8" x14ac:dyDescent="0.35">
      <c r="H1046270" s="21"/>
    </row>
    <row r="1046271" spans="8:8" x14ac:dyDescent="0.35">
      <c r="H1046271" s="21"/>
    </row>
    <row r="1046272" spans="8:8" x14ac:dyDescent="0.35">
      <c r="H1046272" s="21"/>
    </row>
    <row r="1046273" spans="8:8" x14ac:dyDescent="0.35">
      <c r="H1046273" s="21"/>
    </row>
    <row r="1046274" spans="8:8" x14ac:dyDescent="0.35">
      <c r="H1046274" s="21"/>
    </row>
    <row r="1046275" spans="8:8" x14ac:dyDescent="0.35">
      <c r="H1046275" s="21"/>
    </row>
    <row r="1046276" spans="8:8" x14ac:dyDescent="0.35">
      <c r="H1046276" s="21"/>
    </row>
    <row r="1046277" spans="8:8" x14ac:dyDescent="0.35">
      <c r="H1046277" s="21"/>
    </row>
    <row r="1046278" spans="8:8" x14ac:dyDescent="0.35">
      <c r="H1046278" s="21"/>
    </row>
    <row r="1046279" spans="8:8" x14ac:dyDescent="0.35">
      <c r="H1046279" s="21"/>
    </row>
    <row r="1046280" spans="8:8" x14ac:dyDescent="0.35">
      <c r="H1046280" s="21"/>
    </row>
    <row r="1046281" spans="8:8" x14ac:dyDescent="0.35">
      <c r="H1046281" s="21"/>
    </row>
    <row r="1046282" spans="8:8" x14ac:dyDescent="0.35">
      <c r="H1046282" s="21"/>
    </row>
    <row r="1046283" spans="8:8" x14ac:dyDescent="0.35">
      <c r="H1046283" s="21"/>
    </row>
    <row r="1046284" spans="8:8" x14ac:dyDescent="0.35">
      <c r="H1046284" s="21"/>
    </row>
    <row r="1046285" spans="8:8" x14ac:dyDescent="0.35">
      <c r="H1046285" s="21"/>
    </row>
    <row r="1046286" spans="8:8" x14ac:dyDescent="0.35">
      <c r="H1046286" s="21"/>
    </row>
    <row r="1046287" spans="8:8" x14ac:dyDescent="0.35">
      <c r="H1046287" s="21"/>
    </row>
    <row r="1046288" spans="8:8" x14ac:dyDescent="0.35">
      <c r="H1046288" s="21"/>
    </row>
    <row r="1046289" spans="8:8" x14ac:dyDescent="0.35">
      <c r="H1046289" s="21"/>
    </row>
    <row r="1046290" spans="8:8" x14ac:dyDescent="0.35">
      <c r="H1046290" s="21"/>
    </row>
    <row r="1046291" spans="8:8" x14ac:dyDescent="0.35">
      <c r="H1046291" s="21"/>
    </row>
    <row r="1046292" spans="8:8" x14ac:dyDescent="0.35">
      <c r="H1046292" s="21"/>
    </row>
    <row r="1046293" spans="8:8" x14ac:dyDescent="0.35">
      <c r="H1046293" s="21"/>
    </row>
    <row r="1046294" spans="8:8" x14ac:dyDescent="0.35">
      <c r="H1046294" s="21"/>
    </row>
    <row r="1046295" spans="8:8" x14ac:dyDescent="0.35">
      <c r="H1046295" s="21"/>
    </row>
    <row r="1046296" spans="8:8" x14ac:dyDescent="0.35">
      <c r="H1046296" s="21"/>
    </row>
    <row r="1046297" spans="8:8" x14ac:dyDescent="0.35">
      <c r="H1046297" s="21"/>
    </row>
    <row r="1046298" spans="8:8" x14ac:dyDescent="0.35">
      <c r="H1046298" s="21"/>
    </row>
    <row r="1046299" spans="8:8" x14ac:dyDescent="0.35">
      <c r="H1046299" s="21"/>
    </row>
    <row r="1046300" spans="8:8" x14ac:dyDescent="0.35">
      <c r="H1046300" s="21"/>
    </row>
    <row r="1046301" spans="8:8" x14ac:dyDescent="0.35">
      <c r="H1046301" s="21"/>
    </row>
    <row r="1046302" spans="8:8" x14ac:dyDescent="0.35">
      <c r="H1046302" s="21"/>
    </row>
    <row r="1046303" spans="8:8" x14ac:dyDescent="0.35">
      <c r="H1046303" s="21"/>
    </row>
    <row r="1046304" spans="8:8" x14ac:dyDescent="0.35">
      <c r="H1046304" s="21"/>
    </row>
    <row r="1046305" spans="8:8" x14ac:dyDescent="0.35">
      <c r="H1046305" s="21"/>
    </row>
    <row r="1046306" spans="8:8" x14ac:dyDescent="0.35">
      <c r="H1046306" s="21"/>
    </row>
    <row r="1046307" spans="8:8" x14ac:dyDescent="0.35">
      <c r="H1046307" s="21"/>
    </row>
    <row r="1046308" spans="8:8" x14ac:dyDescent="0.35">
      <c r="H1046308" s="21"/>
    </row>
    <row r="1046309" spans="8:8" x14ac:dyDescent="0.35">
      <c r="H1046309" s="21"/>
    </row>
    <row r="1046310" spans="8:8" x14ac:dyDescent="0.35">
      <c r="H1046310" s="21"/>
    </row>
    <row r="1046311" spans="8:8" x14ac:dyDescent="0.35">
      <c r="H1046311" s="21"/>
    </row>
    <row r="1046312" spans="8:8" x14ac:dyDescent="0.35">
      <c r="H1046312" s="21"/>
    </row>
    <row r="1046313" spans="8:8" x14ac:dyDescent="0.35">
      <c r="H1046313" s="21"/>
    </row>
    <row r="1046314" spans="8:8" x14ac:dyDescent="0.35">
      <c r="H1046314" s="21"/>
    </row>
    <row r="1046315" spans="8:8" x14ac:dyDescent="0.35">
      <c r="H1046315" s="21"/>
    </row>
    <row r="1046316" spans="8:8" x14ac:dyDescent="0.35">
      <c r="H1046316" s="21"/>
    </row>
    <row r="1046317" spans="8:8" x14ac:dyDescent="0.35">
      <c r="H1046317" s="21"/>
    </row>
    <row r="1046318" spans="8:8" x14ac:dyDescent="0.35">
      <c r="H1046318" s="21"/>
    </row>
    <row r="1046319" spans="8:8" x14ac:dyDescent="0.35">
      <c r="H1046319" s="21"/>
    </row>
    <row r="1046320" spans="8:8" x14ac:dyDescent="0.35">
      <c r="H1046320" s="21"/>
    </row>
    <row r="1046321" spans="8:8" x14ac:dyDescent="0.35">
      <c r="H1046321" s="21"/>
    </row>
    <row r="1046322" spans="8:8" x14ac:dyDescent="0.35">
      <c r="H1046322" s="21"/>
    </row>
    <row r="1046323" spans="8:8" x14ac:dyDescent="0.35">
      <c r="H1046323" s="21"/>
    </row>
    <row r="1046324" spans="8:8" x14ac:dyDescent="0.35">
      <c r="H1046324" s="21"/>
    </row>
    <row r="1046325" spans="8:8" x14ac:dyDescent="0.35">
      <c r="H1046325" s="21"/>
    </row>
    <row r="1046326" spans="8:8" x14ac:dyDescent="0.35">
      <c r="H1046326" s="21"/>
    </row>
    <row r="1046327" spans="8:8" x14ac:dyDescent="0.35">
      <c r="H1046327" s="21"/>
    </row>
    <row r="1046328" spans="8:8" x14ac:dyDescent="0.35">
      <c r="H1046328" s="21"/>
    </row>
    <row r="1046329" spans="8:8" x14ac:dyDescent="0.35">
      <c r="H1046329" s="21"/>
    </row>
    <row r="1046330" spans="8:8" x14ac:dyDescent="0.35">
      <c r="H1046330" s="21"/>
    </row>
    <row r="1046331" spans="8:8" x14ac:dyDescent="0.35">
      <c r="H1046331" s="21"/>
    </row>
    <row r="1046332" spans="8:8" x14ac:dyDescent="0.35">
      <c r="H1046332" s="21"/>
    </row>
    <row r="1046333" spans="8:8" x14ac:dyDescent="0.35">
      <c r="H1046333" s="21"/>
    </row>
    <row r="1046334" spans="8:8" x14ac:dyDescent="0.35">
      <c r="H1046334" s="21"/>
    </row>
    <row r="1046335" spans="8:8" x14ac:dyDescent="0.35">
      <c r="H1046335" s="21"/>
    </row>
    <row r="1046336" spans="8:8" x14ac:dyDescent="0.35">
      <c r="H1046336" s="21"/>
    </row>
    <row r="1046337" spans="8:8" x14ac:dyDescent="0.35">
      <c r="H1046337" s="21"/>
    </row>
    <row r="1046338" spans="8:8" x14ac:dyDescent="0.35">
      <c r="H1046338" s="21"/>
    </row>
    <row r="1046339" spans="8:8" x14ac:dyDescent="0.35">
      <c r="H1046339" s="21"/>
    </row>
    <row r="1046340" spans="8:8" x14ac:dyDescent="0.35">
      <c r="H1046340" s="21"/>
    </row>
    <row r="1046341" spans="8:8" x14ac:dyDescent="0.35">
      <c r="H1046341" s="21"/>
    </row>
    <row r="1046342" spans="8:8" x14ac:dyDescent="0.35">
      <c r="H1046342" s="21"/>
    </row>
    <row r="1046343" spans="8:8" x14ac:dyDescent="0.35">
      <c r="H1046343" s="21"/>
    </row>
    <row r="1046344" spans="8:8" x14ac:dyDescent="0.35">
      <c r="H1046344" s="21"/>
    </row>
    <row r="1046345" spans="8:8" x14ac:dyDescent="0.35">
      <c r="H1046345" s="21"/>
    </row>
    <row r="1046346" spans="8:8" x14ac:dyDescent="0.35">
      <c r="H1046346" s="21"/>
    </row>
    <row r="1046347" spans="8:8" x14ac:dyDescent="0.35">
      <c r="H1046347" s="21"/>
    </row>
    <row r="1046348" spans="8:8" x14ac:dyDescent="0.35">
      <c r="H1046348" s="21"/>
    </row>
    <row r="1046349" spans="8:8" x14ac:dyDescent="0.35">
      <c r="H1046349" s="21"/>
    </row>
    <row r="1046350" spans="8:8" x14ac:dyDescent="0.35">
      <c r="H1046350" s="21"/>
    </row>
    <row r="1046351" spans="8:8" x14ac:dyDescent="0.35">
      <c r="H1046351" s="21"/>
    </row>
    <row r="1046352" spans="8:8" x14ac:dyDescent="0.35">
      <c r="H1046352" s="21"/>
    </row>
    <row r="1046353" spans="8:8" x14ac:dyDescent="0.35">
      <c r="H1046353" s="21"/>
    </row>
    <row r="1046354" spans="8:8" x14ac:dyDescent="0.35">
      <c r="H1046354" s="21"/>
    </row>
    <row r="1046355" spans="8:8" x14ac:dyDescent="0.35">
      <c r="H1046355" s="21"/>
    </row>
    <row r="1046356" spans="8:8" x14ac:dyDescent="0.35">
      <c r="H1046356" s="21"/>
    </row>
    <row r="1046357" spans="8:8" x14ac:dyDescent="0.35">
      <c r="H1046357" s="21"/>
    </row>
    <row r="1046358" spans="8:8" x14ac:dyDescent="0.35">
      <c r="H1046358" s="21"/>
    </row>
    <row r="1046359" spans="8:8" x14ac:dyDescent="0.35">
      <c r="H1046359" s="21"/>
    </row>
    <row r="1046360" spans="8:8" x14ac:dyDescent="0.35">
      <c r="H1046360" s="21"/>
    </row>
    <row r="1046361" spans="8:8" x14ac:dyDescent="0.35">
      <c r="H1046361" s="21"/>
    </row>
    <row r="1046362" spans="8:8" x14ac:dyDescent="0.35">
      <c r="H1046362" s="21"/>
    </row>
    <row r="1046363" spans="8:8" x14ac:dyDescent="0.35">
      <c r="H1046363" s="21"/>
    </row>
    <row r="1046364" spans="8:8" x14ac:dyDescent="0.35">
      <c r="H1046364" s="21"/>
    </row>
    <row r="1046365" spans="8:8" x14ac:dyDescent="0.35">
      <c r="H1046365" s="21"/>
    </row>
    <row r="1046366" spans="8:8" x14ac:dyDescent="0.35">
      <c r="H1046366" s="21"/>
    </row>
    <row r="1046367" spans="8:8" x14ac:dyDescent="0.35">
      <c r="H1046367" s="21"/>
    </row>
    <row r="1046368" spans="8:8" x14ac:dyDescent="0.35">
      <c r="H1046368" s="21"/>
    </row>
    <row r="1046369" spans="8:8" x14ac:dyDescent="0.35">
      <c r="H1046369" s="21"/>
    </row>
    <row r="1046370" spans="8:8" x14ac:dyDescent="0.35">
      <c r="H1046370" s="21"/>
    </row>
    <row r="1046371" spans="8:8" x14ac:dyDescent="0.35">
      <c r="H1046371" s="21"/>
    </row>
    <row r="1046372" spans="8:8" x14ac:dyDescent="0.35">
      <c r="H1046372" s="21"/>
    </row>
    <row r="1046373" spans="8:8" x14ac:dyDescent="0.35">
      <c r="H1046373" s="21"/>
    </row>
    <row r="1046374" spans="8:8" x14ac:dyDescent="0.35">
      <c r="H1046374" s="21"/>
    </row>
    <row r="1046375" spans="8:8" x14ac:dyDescent="0.35">
      <c r="H1046375" s="21"/>
    </row>
    <row r="1046376" spans="8:8" x14ac:dyDescent="0.35">
      <c r="H1046376" s="21"/>
    </row>
    <row r="1046377" spans="8:8" x14ac:dyDescent="0.35">
      <c r="H1046377" s="21"/>
    </row>
    <row r="1046378" spans="8:8" x14ac:dyDescent="0.35">
      <c r="H1046378" s="21"/>
    </row>
    <row r="1046379" spans="8:8" x14ac:dyDescent="0.35">
      <c r="H1046379" s="21"/>
    </row>
    <row r="1046380" spans="8:8" x14ac:dyDescent="0.35">
      <c r="H1046380" s="21"/>
    </row>
    <row r="1046381" spans="8:8" x14ac:dyDescent="0.35">
      <c r="H1046381" s="21"/>
    </row>
    <row r="1046382" spans="8:8" x14ac:dyDescent="0.35">
      <c r="H1046382" s="21"/>
    </row>
    <row r="1046383" spans="8:8" x14ac:dyDescent="0.35">
      <c r="H1046383" s="21"/>
    </row>
    <row r="1046384" spans="8:8" x14ac:dyDescent="0.35">
      <c r="H1046384" s="21"/>
    </row>
    <row r="1046385" spans="8:8" x14ac:dyDescent="0.35">
      <c r="H1046385" s="21"/>
    </row>
    <row r="1046386" spans="8:8" x14ac:dyDescent="0.35">
      <c r="H1046386" s="21"/>
    </row>
    <row r="1046387" spans="8:8" x14ac:dyDescent="0.35">
      <c r="H1046387" s="21"/>
    </row>
    <row r="1046388" spans="8:8" x14ac:dyDescent="0.35">
      <c r="H1046388" s="21"/>
    </row>
    <row r="1046389" spans="8:8" x14ac:dyDescent="0.35">
      <c r="H1046389" s="21"/>
    </row>
    <row r="1046390" spans="8:8" x14ac:dyDescent="0.35">
      <c r="H1046390" s="21"/>
    </row>
    <row r="1046391" spans="8:8" x14ac:dyDescent="0.35">
      <c r="H1046391" s="21"/>
    </row>
    <row r="1046392" spans="8:8" x14ac:dyDescent="0.35">
      <c r="H1046392" s="21"/>
    </row>
    <row r="1046393" spans="8:8" x14ac:dyDescent="0.35">
      <c r="H1046393" s="21"/>
    </row>
    <row r="1046394" spans="8:8" x14ac:dyDescent="0.35">
      <c r="H1046394" s="21"/>
    </row>
    <row r="1046395" spans="8:8" x14ac:dyDescent="0.35">
      <c r="H1046395" s="21"/>
    </row>
    <row r="1046396" spans="8:8" x14ac:dyDescent="0.35">
      <c r="H1046396" s="21"/>
    </row>
    <row r="1046397" spans="8:8" x14ac:dyDescent="0.35">
      <c r="H1046397" s="21"/>
    </row>
    <row r="1046398" spans="8:8" x14ac:dyDescent="0.35">
      <c r="H1046398" s="21"/>
    </row>
    <row r="1046399" spans="8:8" x14ac:dyDescent="0.35">
      <c r="H1046399" s="21"/>
    </row>
    <row r="1046400" spans="8:8" x14ac:dyDescent="0.35">
      <c r="H1046400" s="21"/>
    </row>
    <row r="1046401" spans="8:8" x14ac:dyDescent="0.35">
      <c r="H1046401" s="21"/>
    </row>
    <row r="1046402" spans="8:8" x14ac:dyDescent="0.35">
      <c r="H1046402" s="21"/>
    </row>
    <row r="1046403" spans="8:8" x14ac:dyDescent="0.35">
      <c r="H1046403" s="21"/>
    </row>
    <row r="1046404" spans="8:8" x14ac:dyDescent="0.35">
      <c r="H1046404" s="21"/>
    </row>
    <row r="1046405" spans="8:8" x14ac:dyDescent="0.35">
      <c r="H1046405" s="21"/>
    </row>
    <row r="1046406" spans="8:8" x14ac:dyDescent="0.35">
      <c r="H1046406" s="21"/>
    </row>
    <row r="1046407" spans="8:8" x14ac:dyDescent="0.35">
      <c r="H1046407" s="21"/>
    </row>
    <row r="1046408" spans="8:8" x14ac:dyDescent="0.35">
      <c r="H1046408" s="21"/>
    </row>
    <row r="1046409" spans="8:8" x14ac:dyDescent="0.35">
      <c r="H1046409" s="21"/>
    </row>
    <row r="1046410" spans="8:8" x14ac:dyDescent="0.35">
      <c r="H1046410" s="21"/>
    </row>
    <row r="1046411" spans="8:8" x14ac:dyDescent="0.35">
      <c r="H1046411" s="21"/>
    </row>
    <row r="1046412" spans="8:8" x14ac:dyDescent="0.35">
      <c r="H1046412" s="21"/>
    </row>
    <row r="1046413" spans="8:8" x14ac:dyDescent="0.35">
      <c r="H1046413" s="21"/>
    </row>
    <row r="1046414" spans="8:8" x14ac:dyDescent="0.35">
      <c r="H1046414" s="21"/>
    </row>
    <row r="1046415" spans="8:8" x14ac:dyDescent="0.35">
      <c r="H1046415" s="21"/>
    </row>
    <row r="1046416" spans="8:8" x14ac:dyDescent="0.35">
      <c r="H1046416" s="21"/>
    </row>
    <row r="1046417" spans="8:8" x14ac:dyDescent="0.35">
      <c r="H1046417" s="21"/>
    </row>
    <row r="1046418" spans="8:8" x14ac:dyDescent="0.35">
      <c r="H1046418" s="21"/>
    </row>
    <row r="1046419" spans="8:8" x14ac:dyDescent="0.35">
      <c r="H1046419" s="21"/>
    </row>
    <row r="1046420" spans="8:8" x14ac:dyDescent="0.35">
      <c r="H1046420" s="21"/>
    </row>
    <row r="1046421" spans="8:8" x14ac:dyDescent="0.35">
      <c r="H1046421" s="21"/>
    </row>
    <row r="1046422" spans="8:8" x14ac:dyDescent="0.35">
      <c r="H1046422" s="21"/>
    </row>
    <row r="1046423" spans="8:8" x14ac:dyDescent="0.35">
      <c r="H1046423" s="21"/>
    </row>
    <row r="1046424" spans="8:8" x14ac:dyDescent="0.35">
      <c r="H1046424" s="21"/>
    </row>
    <row r="1046425" spans="8:8" x14ac:dyDescent="0.35">
      <c r="H1046425" s="21"/>
    </row>
    <row r="1046426" spans="8:8" x14ac:dyDescent="0.35">
      <c r="H1046426" s="21"/>
    </row>
    <row r="1046427" spans="8:8" x14ac:dyDescent="0.35">
      <c r="H1046427" s="21"/>
    </row>
    <row r="1046428" spans="8:8" x14ac:dyDescent="0.35">
      <c r="H1046428" s="21"/>
    </row>
    <row r="1046429" spans="8:8" x14ac:dyDescent="0.35">
      <c r="H1046429" s="21"/>
    </row>
    <row r="1046430" spans="8:8" x14ac:dyDescent="0.35">
      <c r="H1046430" s="21"/>
    </row>
    <row r="1046431" spans="8:8" x14ac:dyDescent="0.35">
      <c r="H1046431" s="21"/>
    </row>
    <row r="1046432" spans="8:8" x14ac:dyDescent="0.35">
      <c r="H1046432" s="21"/>
    </row>
    <row r="1046433" spans="8:8" x14ac:dyDescent="0.35">
      <c r="H1046433" s="21"/>
    </row>
    <row r="1046434" spans="8:8" x14ac:dyDescent="0.35">
      <c r="H1046434" s="21"/>
    </row>
    <row r="1046435" spans="8:8" x14ac:dyDescent="0.35">
      <c r="H1046435" s="21"/>
    </row>
    <row r="1046436" spans="8:8" x14ac:dyDescent="0.35">
      <c r="H1046436" s="21"/>
    </row>
    <row r="1046437" spans="8:8" x14ac:dyDescent="0.35">
      <c r="H1046437" s="21"/>
    </row>
    <row r="1046438" spans="8:8" x14ac:dyDescent="0.35">
      <c r="H1046438" s="21"/>
    </row>
    <row r="1046439" spans="8:8" x14ac:dyDescent="0.35">
      <c r="H1046439" s="21"/>
    </row>
    <row r="1046440" spans="8:8" x14ac:dyDescent="0.35">
      <c r="H1046440" s="21"/>
    </row>
    <row r="1046441" spans="8:8" x14ac:dyDescent="0.35">
      <c r="H1046441" s="21"/>
    </row>
    <row r="1046442" spans="8:8" x14ac:dyDescent="0.35">
      <c r="H1046442" s="21"/>
    </row>
    <row r="1046443" spans="8:8" x14ac:dyDescent="0.35">
      <c r="H1046443" s="21"/>
    </row>
    <row r="1046444" spans="8:8" x14ac:dyDescent="0.35">
      <c r="H1046444" s="21"/>
    </row>
    <row r="1046445" spans="8:8" x14ac:dyDescent="0.35">
      <c r="H1046445" s="21"/>
    </row>
    <row r="1046446" spans="8:8" x14ac:dyDescent="0.35">
      <c r="H1046446" s="21"/>
    </row>
    <row r="1046447" spans="8:8" x14ac:dyDescent="0.35">
      <c r="H1046447" s="21"/>
    </row>
    <row r="1046448" spans="8:8" x14ac:dyDescent="0.35">
      <c r="H1046448" s="21"/>
    </row>
    <row r="1046449" spans="8:8" x14ac:dyDescent="0.35">
      <c r="H1046449" s="21"/>
    </row>
    <row r="1046450" spans="8:8" x14ac:dyDescent="0.35">
      <c r="H1046450" s="21"/>
    </row>
    <row r="1046451" spans="8:8" x14ac:dyDescent="0.35">
      <c r="H1046451" s="21"/>
    </row>
    <row r="1046452" spans="8:8" x14ac:dyDescent="0.35">
      <c r="H1046452" s="21"/>
    </row>
    <row r="1046453" spans="8:8" x14ac:dyDescent="0.35">
      <c r="H1046453" s="21"/>
    </row>
    <row r="1046454" spans="8:8" x14ac:dyDescent="0.35">
      <c r="H1046454" s="21"/>
    </row>
    <row r="1046455" spans="8:8" x14ac:dyDescent="0.35">
      <c r="H1046455" s="21"/>
    </row>
    <row r="1046456" spans="8:8" x14ac:dyDescent="0.35">
      <c r="H1046456" s="21"/>
    </row>
    <row r="1046457" spans="8:8" x14ac:dyDescent="0.35">
      <c r="H1046457" s="21"/>
    </row>
    <row r="1046458" spans="8:8" x14ac:dyDescent="0.35">
      <c r="H1046458" s="21"/>
    </row>
    <row r="1046459" spans="8:8" x14ac:dyDescent="0.35">
      <c r="H1046459" s="21"/>
    </row>
    <row r="1046460" spans="8:8" x14ac:dyDescent="0.35">
      <c r="H1046460" s="21"/>
    </row>
    <row r="1046461" spans="8:8" x14ac:dyDescent="0.35">
      <c r="H1046461" s="21"/>
    </row>
    <row r="1046462" spans="8:8" x14ac:dyDescent="0.35">
      <c r="H1046462" s="21"/>
    </row>
    <row r="1046463" spans="8:8" x14ac:dyDescent="0.35">
      <c r="H1046463" s="21"/>
    </row>
    <row r="1046464" spans="8:8" x14ac:dyDescent="0.35">
      <c r="H1046464" s="21"/>
    </row>
    <row r="1046465" spans="8:8" x14ac:dyDescent="0.35">
      <c r="H1046465" s="21"/>
    </row>
    <row r="1046466" spans="8:8" x14ac:dyDescent="0.35">
      <c r="H1046466" s="21"/>
    </row>
    <row r="1046467" spans="8:8" x14ac:dyDescent="0.35">
      <c r="H1046467" s="21"/>
    </row>
    <row r="1046468" spans="8:8" x14ac:dyDescent="0.35">
      <c r="H1046468" s="21"/>
    </row>
    <row r="1046469" spans="8:8" x14ac:dyDescent="0.35">
      <c r="H1046469" s="21"/>
    </row>
    <row r="1046470" spans="8:8" x14ac:dyDescent="0.35">
      <c r="H1046470" s="21"/>
    </row>
    <row r="1046471" spans="8:8" x14ac:dyDescent="0.35">
      <c r="H1046471" s="21"/>
    </row>
    <row r="1046472" spans="8:8" x14ac:dyDescent="0.35">
      <c r="H1046472" s="21"/>
    </row>
    <row r="1046473" spans="8:8" x14ac:dyDescent="0.35">
      <c r="H1046473" s="21"/>
    </row>
    <row r="1046474" spans="8:8" x14ac:dyDescent="0.35">
      <c r="H1046474" s="21"/>
    </row>
    <row r="1046475" spans="8:8" x14ac:dyDescent="0.35">
      <c r="H1046475" s="21"/>
    </row>
    <row r="1046476" spans="8:8" x14ac:dyDescent="0.35">
      <c r="H1046476" s="21"/>
    </row>
    <row r="1046477" spans="8:8" x14ac:dyDescent="0.35">
      <c r="H1046477" s="21"/>
    </row>
    <row r="1046478" spans="8:8" x14ac:dyDescent="0.35">
      <c r="H1046478" s="21"/>
    </row>
    <row r="1046479" spans="8:8" x14ac:dyDescent="0.35">
      <c r="H1046479" s="21"/>
    </row>
    <row r="1046480" spans="8:8" x14ac:dyDescent="0.35">
      <c r="H1046480" s="21"/>
    </row>
    <row r="1046481" spans="8:8" x14ac:dyDescent="0.35">
      <c r="H1046481" s="21"/>
    </row>
    <row r="1046482" spans="8:8" x14ac:dyDescent="0.35">
      <c r="H1046482" s="21"/>
    </row>
    <row r="1046483" spans="8:8" x14ac:dyDescent="0.35">
      <c r="H1046483" s="21"/>
    </row>
    <row r="1046484" spans="8:8" x14ac:dyDescent="0.35">
      <c r="H1046484" s="21"/>
    </row>
    <row r="1046485" spans="8:8" x14ac:dyDescent="0.35">
      <c r="H1046485" s="21"/>
    </row>
    <row r="1046486" spans="8:8" x14ac:dyDescent="0.35">
      <c r="H1046486" s="21"/>
    </row>
    <row r="1046487" spans="8:8" x14ac:dyDescent="0.35">
      <c r="H1046487" s="21"/>
    </row>
    <row r="1046488" spans="8:8" x14ac:dyDescent="0.35">
      <c r="H1046488" s="21"/>
    </row>
    <row r="1046489" spans="8:8" x14ac:dyDescent="0.35">
      <c r="H1046489" s="21"/>
    </row>
    <row r="1046490" spans="8:8" x14ac:dyDescent="0.35">
      <c r="H1046490" s="21"/>
    </row>
    <row r="1046491" spans="8:8" x14ac:dyDescent="0.35">
      <c r="H1046491" s="21"/>
    </row>
    <row r="1046492" spans="8:8" x14ac:dyDescent="0.35">
      <c r="H1046492" s="21"/>
    </row>
    <row r="1046493" spans="8:8" x14ac:dyDescent="0.35">
      <c r="H1046493" s="21"/>
    </row>
    <row r="1046494" spans="8:8" x14ac:dyDescent="0.35">
      <c r="H1046494" s="21"/>
    </row>
    <row r="1046495" spans="8:8" x14ac:dyDescent="0.35">
      <c r="H1046495" s="21"/>
    </row>
    <row r="1046496" spans="8:8" x14ac:dyDescent="0.35">
      <c r="H1046496" s="21"/>
    </row>
    <row r="1046497" spans="8:8" x14ac:dyDescent="0.35">
      <c r="H1046497" s="21"/>
    </row>
    <row r="1046498" spans="8:8" x14ac:dyDescent="0.35">
      <c r="H1046498" s="21"/>
    </row>
    <row r="1046499" spans="8:8" x14ac:dyDescent="0.35">
      <c r="H1046499" s="21"/>
    </row>
    <row r="1046500" spans="8:8" x14ac:dyDescent="0.35">
      <c r="H1046500" s="21"/>
    </row>
    <row r="1046501" spans="8:8" x14ac:dyDescent="0.35">
      <c r="H1046501" s="21"/>
    </row>
    <row r="1046502" spans="8:8" x14ac:dyDescent="0.35">
      <c r="H1046502" s="21"/>
    </row>
    <row r="1046503" spans="8:8" x14ac:dyDescent="0.35">
      <c r="H1046503" s="21"/>
    </row>
    <row r="1046504" spans="8:8" x14ac:dyDescent="0.35">
      <c r="H1046504" s="21"/>
    </row>
    <row r="1046505" spans="8:8" x14ac:dyDescent="0.35">
      <c r="H1046505" s="21"/>
    </row>
    <row r="1046506" spans="8:8" x14ac:dyDescent="0.35">
      <c r="H1046506" s="21"/>
    </row>
    <row r="1046507" spans="8:8" x14ac:dyDescent="0.35">
      <c r="H1046507" s="21"/>
    </row>
    <row r="1046508" spans="8:8" x14ac:dyDescent="0.35">
      <c r="H1046508" s="21"/>
    </row>
    <row r="1046509" spans="8:8" x14ac:dyDescent="0.35">
      <c r="H1046509" s="21"/>
    </row>
    <row r="1046510" spans="8:8" x14ac:dyDescent="0.35">
      <c r="H1046510" s="21"/>
    </row>
    <row r="1046511" spans="8:8" x14ac:dyDescent="0.35">
      <c r="H1046511" s="21"/>
    </row>
    <row r="1046512" spans="8:8" x14ac:dyDescent="0.35">
      <c r="H1046512" s="21"/>
    </row>
    <row r="1046513" spans="8:8" x14ac:dyDescent="0.35">
      <c r="H1046513" s="21"/>
    </row>
    <row r="1046514" spans="8:8" x14ac:dyDescent="0.35">
      <c r="H1046514" s="21"/>
    </row>
    <row r="1046515" spans="8:8" x14ac:dyDescent="0.35">
      <c r="H1046515" s="21"/>
    </row>
    <row r="1046516" spans="8:8" x14ac:dyDescent="0.35">
      <c r="H1046516" s="21"/>
    </row>
    <row r="1046517" spans="8:8" x14ac:dyDescent="0.35">
      <c r="H1046517" s="21"/>
    </row>
    <row r="1046518" spans="8:8" x14ac:dyDescent="0.35">
      <c r="H1046518" s="21"/>
    </row>
    <row r="1046519" spans="8:8" x14ac:dyDescent="0.35">
      <c r="H1046519" s="21"/>
    </row>
    <row r="1046520" spans="8:8" x14ac:dyDescent="0.35">
      <c r="H1046520" s="21"/>
    </row>
    <row r="1046521" spans="8:8" x14ac:dyDescent="0.35">
      <c r="H1046521" s="21"/>
    </row>
    <row r="1046522" spans="8:8" x14ac:dyDescent="0.35">
      <c r="H1046522" s="21"/>
    </row>
    <row r="1046523" spans="8:8" x14ac:dyDescent="0.35">
      <c r="H1046523" s="21"/>
    </row>
    <row r="1046524" spans="8:8" x14ac:dyDescent="0.35">
      <c r="H1046524" s="21"/>
    </row>
    <row r="1046525" spans="8:8" x14ac:dyDescent="0.35">
      <c r="H1046525" s="21"/>
    </row>
    <row r="1046526" spans="8:8" x14ac:dyDescent="0.35">
      <c r="H1046526" s="21"/>
    </row>
    <row r="1046527" spans="8:8" x14ac:dyDescent="0.35">
      <c r="H1046527" s="21"/>
    </row>
    <row r="1046528" spans="8:8" x14ac:dyDescent="0.35">
      <c r="H1046528" s="21"/>
    </row>
    <row r="1046529" spans="8:8" x14ac:dyDescent="0.35">
      <c r="H1046529" s="21"/>
    </row>
    <row r="1046530" spans="8:8" x14ac:dyDescent="0.35">
      <c r="H1046530" s="21"/>
    </row>
    <row r="1046531" spans="8:8" x14ac:dyDescent="0.35">
      <c r="H1046531" s="21"/>
    </row>
    <row r="1046532" spans="8:8" x14ac:dyDescent="0.35">
      <c r="H1046532" s="21"/>
    </row>
    <row r="1046533" spans="8:8" x14ac:dyDescent="0.35">
      <c r="H1046533" s="21"/>
    </row>
    <row r="1046534" spans="8:8" x14ac:dyDescent="0.35">
      <c r="H1046534" s="21"/>
    </row>
    <row r="1046535" spans="8:8" x14ac:dyDescent="0.35">
      <c r="H1046535" s="21"/>
    </row>
    <row r="1046536" spans="8:8" x14ac:dyDescent="0.35">
      <c r="H1046536" s="21"/>
    </row>
    <row r="1046537" spans="8:8" x14ac:dyDescent="0.35">
      <c r="H1046537" s="21"/>
    </row>
    <row r="1046538" spans="8:8" x14ac:dyDescent="0.35">
      <c r="H1046538" s="21"/>
    </row>
    <row r="1046539" spans="8:8" x14ac:dyDescent="0.35">
      <c r="H1046539" s="21"/>
    </row>
    <row r="1046540" spans="8:8" x14ac:dyDescent="0.35">
      <c r="H1046540" s="21"/>
    </row>
    <row r="1046541" spans="8:8" x14ac:dyDescent="0.35">
      <c r="H1046541" s="21"/>
    </row>
    <row r="1046542" spans="8:8" x14ac:dyDescent="0.35">
      <c r="H1046542" s="21"/>
    </row>
    <row r="1046543" spans="8:8" x14ac:dyDescent="0.35">
      <c r="H1046543" s="21"/>
    </row>
    <row r="1046544" spans="8:8" x14ac:dyDescent="0.35">
      <c r="H1046544" s="21"/>
    </row>
    <row r="1046545" spans="8:8" x14ac:dyDescent="0.35">
      <c r="H1046545" s="21"/>
    </row>
    <row r="1046546" spans="8:8" x14ac:dyDescent="0.35">
      <c r="H1046546" s="21"/>
    </row>
    <row r="1046547" spans="8:8" x14ac:dyDescent="0.35">
      <c r="H1046547" s="21"/>
    </row>
    <row r="1046548" spans="8:8" x14ac:dyDescent="0.35">
      <c r="H1046548" s="21"/>
    </row>
    <row r="1046549" spans="8:8" x14ac:dyDescent="0.35">
      <c r="H1046549" s="21"/>
    </row>
    <row r="1046550" spans="8:8" x14ac:dyDescent="0.35">
      <c r="H1046550" s="21"/>
    </row>
    <row r="1046551" spans="8:8" x14ac:dyDescent="0.35">
      <c r="H1046551" s="21"/>
    </row>
    <row r="1046552" spans="8:8" x14ac:dyDescent="0.35">
      <c r="H1046552" s="21"/>
    </row>
    <row r="1046553" spans="8:8" x14ac:dyDescent="0.35">
      <c r="H1046553" s="21"/>
    </row>
    <row r="1046554" spans="8:8" x14ac:dyDescent="0.35">
      <c r="H1046554" s="21"/>
    </row>
    <row r="1046555" spans="8:8" x14ac:dyDescent="0.35">
      <c r="H1046555" s="21"/>
    </row>
    <row r="1046556" spans="8:8" x14ac:dyDescent="0.35">
      <c r="H1046556" s="21"/>
    </row>
    <row r="1046557" spans="8:8" x14ac:dyDescent="0.35">
      <c r="H1046557" s="21"/>
    </row>
    <row r="1046558" spans="8:8" x14ac:dyDescent="0.35">
      <c r="H1046558" s="21"/>
    </row>
    <row r="1046559" spans="8:8" x14ac:dyDescent="0.35">
      <c r="H1046559" s="21"/>
    </row>
    <row r="1046560" spans="8:8" x14ac:dyDescent="0.35">
      <c r="H1046560" s="21"/>
    </row>
    <row r="1046561" spans="8:8" x14ac:dyDescent="0.35">
      <c r="H1046561" s="21"/>
    </row>
    <row r="1046562" spans="8:8" x14ac:dyDescent="0.35">
      <c r="H1046562" s="21"/>
    </row>
    <row r="1046563" spans="8:8" x14ac:dyDescent="0.35">
      <c r="H1046563" s="21"/>
    </row>
    <row r="1046564" spans="8:8" x14ac:dyDescent="0.35">
      <c r="H1046564" s="21"/>
    </row>
    <row r="1046565" spans="8:8" x14ac:dyDescent="0.35">
      <c r="H1046565" s="21"/>
    </row>
    <row r="1046566" spans="8:8" x14ac:dyDescent="0.35">
      <c r="H1046566" s="21"/>
    </row>
    <row r="1046567" spans="8:8" x14ac:dyDescent="0.35">
      <c r="H1046567" s="21"/>
    </row>
    <row r="1046568" spans="8:8" x14ac:dyDescent="0.35">
      <c r="H1046568" s="21"/>
    </row>
    <row r="1046569" spans="8:8" x14ac:dyDescent="0.35">
      <c r="H1046569" s="21"/>
    </row>
    <row r="1046570" spans="8:8" x14ac:dyDescent="0.35">
      <c r="H1046570" s="21"/>
    </row>
    <row r="1046571" spans="8:8" x14ac:dyDescent="0.35">
      <c r="H1046571" s="21"/>
    </row>
    <row r="1046572" spans="8:8" x14ac:dyDescent="0.35">
      <c r="H1046572" s="21"/>
    </row>
    <row r="1046573" spans="8:8" x14ac:dyDescent="0.35">
      <c r="H1046573" s="21"/>
    </row>
    <row r="1046574" spans="8:8" x14ac:dyDescent="0.35">
      <c r="H1046574" s="21"/>
    </row>
    <row r="1046575" spans="8:8" x14ac:dyDescent="0.35">
      <c r="H1046575" s="21"/>
    </row>
    <row r="1046576" spans="8:8" x14ac:dyDescent="0.35">
      <c r="H1046576" s="21"/>
    </row>
    <row r="1046577" spans="8:8" x14ac:dyDescent="0.35">
      <c r="H1046577" s="21"/>
    </row>
    <row r="1046578" spans="8:8" x14ac:dyDescent="0.35">
      <c r="H1046578" s="21"/>
    </row>
    <row r="1046579" spans="8:8" x14ac:dyDescent="0.35">
      <c r="H1046579" s="21"/>
    </row>
    <row r="1046580" spans="8:8" x14ac:dyDescent="0.35">
      <c r="H1046580" s="21"/>
    </row>
    <row r="1046581" spans="8:8" x14ac:dyDescent="0.35">
      <c r="H1046581" s="21"/>
    </row>
    <row r="1046582" spans="8:8" x14ac:dyDescent="0.35">
      <c r="H1046582" s="21"/>
    </row>
    <row r="1046583" spans="8:8" x14ac:dyDescent="0.35">
      <c r="H1046583" s="21"/>
    </row>
    <row r="1046584" spans="8:8" x14ac:dyDescent="0.35">
      <c r="H1046584" s="21"/>
    </row>
    <row r="1046585" spans="8:8" x14ac:dyDescent="0.35">
      <c r="H1046585" s="21"/>
    </row>
    <row r="1046586" spans="8:8" x14ac:dyDescent="0.35">
      <c r="H1046586" s="21"/>
    </row>
    <row r="1046587" spans="8:8" x14ac:dyDescent="0.35">
      <c r="H1046587" s="21"/>
    </row>
    <row r="1046588" spans="8:8" x14ac:dyDescent="0.35">
      <c r="H1046588" s="21"/>
    </row>
    <row r="1046589" spans="8:8" x14ac:dyDescent="0.35">
      <c r="H1046589" s="21"/>
    </row>
    <row r="1046590" spans="8:8" x14ac:dyDescent="0.35">
      <c r="H1046590" s="21"/>
    </row>
    <row r="1046591" spans="8:8" x14ac:dyDescent="0.35">
      <c r="H1046591" s="21"/>
    </row>
    <row r="1046592" spans="8:8" x14ac:dyDescent="0.35">
      <c r="H1046592" s="21"/>
    </row>
    <row r="1046593" spans="8:8" x14ac:dyDescent="0.35">
      <c r="H1046593" s="21"/>
    </row>
    <row r="1046594" spans="8:8" x14ac:dyDescent="0.35">
      <c r="H1046594" s="21"/>
    </row>
    <row r="1046595" spans="8:8" x14ac:dyDescent="0.35">
      <c r="H1046595" s="21"/>
    </row>
    <row r="1046596" spans="8:8" x14ac:dyDescent="0.35">
      <c r="H1046596" s="21"/>
    </row>
    <row r="1046597" spans="8:8" x14ac:dyDescent="0.35">
      <c r="H1046597" s="21"/>
    </row>
    <row r="1046598" spans="8:8" x14ac:dyDescent="0.35">
      <c r="H1046598" s="21"/>
    </row>
    <row r="1046599" spans="8:8" x14ac:dyDescent="0.35">
      <c r="H1046599" s="21"/>
    </row>
    <row r="1046600" spans="8:8" x14ac:dyDescent="0.35">
      <c r="H1046600" s="21"/>
    </row>
    <row r="1046601" spans="8:8" x14ac:dyDescent="0.35">
      <c r="H1046601" s="21"/>
    </row>
    <row r="1046602" spans="8:8" x14ac:dyDescent="0.35">
      <c r="H1046602" s="21"/>
    </row>
    <row r="1046603" spans="8:8" x14ac:dyDescent="0.35">
      <c r="H1046603" s="21"/>
    </row>
    <row r="1046604" spans="8:8" x14ac:dyDescent="0.35">
      <c r="H1046604" s="21"/>
    </row>
    <row r="1046605" spans="8:8" x14ac:dyDescent="0.35">
      <c r="H1046605" s="21"/>
    </row>
    <row r="1046606" spans="8:8" x14ac:dyDescent="0.35">
      <c r="H1046606" s="21"/>
    </row>
    <row r="1046607" spans="8:8" x14ac:dyDescent="0.35">
      <c r="H1046607" s="21"/>
    </row>
    <row r="1046608" spans="8:8" x14ac:dyDescent="0.35">
      <c r="H1046608" s="21"/>
    </row>
    <row r="1046609" spans="8:8" x14ac:dyDescent="0.35">
      <c r="H1046609" s="21"/>
    </row>
    <row r="1046610" spans="8:8" x14ac:dyDescent="0.35">
      <c r="H1046610" s="21"/>
    </row>
    <row r="1046611" spans="8:8" x14ac:dyDescent="0.35">
      <c r="H1046611" s="21"/>
    </row>
    <row r="1046612" spans="8:8" x14ac:dyDescent="0.35">
      <c r="H1046612" s="21"/>
    </row>
    <row r="1046613" spans="8:8" x14ac:dyDescent="0.35">
      <c r="H1046613" s="21"/>
    </row>
    <row r="1046614" spans="8:8" x14ac:dyDescent="0.35">
      <c r="H1046614" s="21"/>
    </row>
    <row r="1046615" spans="8:8" x14ac:dyDescent="0.35">
      <c r="H1046615" s="21"/>
    </row>
    <row r="1046616" spans="8:8" x14ac:dyDescent="0.35">
      <c r="H1046616" s="21"/>
    </row>
    <row r="1046617" spans="8:8" x14ac:dyDescent="0.35">
      <c r="H1046617" s="21"/>
    </row>
    <row r="1046618" spans="8:8" x14ac:dyDescent="0.35">
      <c r="H1046618" s="21"/>
    </row>
    <row r="1046619" spans="8:8" x14ac:dyDescent="0.35">
      <c r="H1046619" s="21"/>
    </row>
    <row r="1046620" spans="8:8" x14ac:dyDescent="0.35">
      <c r="H1046620" s="21"/>
    </row>
    <row r="1046621" spans="8:8" x14ac:dyDescent="0.35">
      <c r="H1046621" s="21"/>
    </row>
    <row r="1046622" spans="8:8" x14ac:dyDescent="0.35">
      <c r="H1046622" s="21"/>
    </row>
    <row r="1046623" spans="8:8" x14ac:dyDescent="0.35">
      <c r="H1046623" s="21"/>
    </row>
    <row r="1046624" spans="8:8" x14ac:dyDescent="0.35">
      <c r="H1046624" s="21"/>
    </row>
    <row r="1046625" spans="8:8" x14ac:dyDescent="0.35">
      <c r="H1046625" s="21"/>
    </row>
    <row r="1046626" spans="8:8" x14ac:dyDescent="0.35">
      <c r="H1046626" s="21"/>
    </row>
    <row r="1046627" spans="8:8" x14ac:dyDescent="0.35">
      <c r="H1046627" s="21"/>
    </row>
    <row r="1046628" spans="8:8" x14ac:dyDescent="0.35">
      <c r="H1046628" s="21"/>
    </row>
    <row r="1046629" spans="8:8" x14ac:dyDescent="0.35">
      <c r="H1046629" s="21"/>
    </row>
    <row r="1046630" spans="8:8" x14ac:dyDescent="0.35">
      <c r="H1046630" s="21"/>
    </row>
    <row r="1046631" spans="8:8" x14ac:dyDescent="0.35">
      <c r="H1046631" s="21"/>
    </row>
    <row r="1046632" spans="8:8" x14ac:dyDescent="0.35">
      <c r="H1046632" s="21"/>
    </row>
    <row r="1046633" spans="8:8" x14ac:dyDescent="0.35">
      <c r="H1046633" s="21"/>
    </row>
    <row r="1046634" spans="8:8" x14ac:dyDescent="0.35">
      <c r="H1046634" s="21"/>
    </row>
    <row r="1046635" spans="8:8" x14ac:dyDescent="0.35">
      <c r="H1046635" s="21"/>
    </row>
    <row r="1046636" spans="8:8" x14ac:dyDescent="0.35">
      <c r="H1046636" s="21"/>
    </row>
    <row r="1046637" spans="8:8" x14ac:dyDescent="0.35">
      <c r="H1046637" s="21"/>
    </row>
    <row r="1046638" spans="8:8" x14ac:dyDescent="0.35">
      <c r="H1046638" s="21"/>
    </row>
    <row r="1046639" spans="8:8" x14ac:dyDescent="0.35">
      <c r="H1046639" s="21"/>
    </row>
    <row r="1046640" spans="8:8" x14ac:dyDescent="0.35">
      <c r="H1046640" s="21"/>
    </row>
    <row r="1046641" spans="8:8" x14ac:dyDescent="0.35">
      <c r="H1046641" s="21"/>
    </row>
    <row r="1046642" spans="8:8" x14ac:dyDescent="0.35">
      <c r="H1046642" s="21"/>
    </row>
    <row r="1046643" spans="8:8" x14ac:dyDescent="0.35">
      <c r="H1046643" s="21"/>
    </row>
    <row r="1046644" spans="8:8" x14ac:dyDescent="0.35">
      <c r="H1046644" s="21"/>
    </row>
    <row r="1046645" spans="8:8" x14ac:dyDescent="0.35">
      <c r="H1046645" s="21"/>
    </row>
    <row r="1046646" spans="8:8" x14ac:dyDescent="0.35">
      <c r="H1046646" s="21"/>
    </row>
    <row r="1046647" spans="8:8" x14ac:dyDescent="0.35">
      <c r="H1046647" s="21"/>
    </row>
    <row r="1046648" spans="8:8" x14ac:dyDescent="0.35">
      <c r="H1046648" s="21"/>
    </row>
    <row r="1046649" spans="8:8" x14ac:dyDescent="0.35">
      <c r="H1046649" s="21"/>
    </row>
    <row r="1046650" spans="8:8" x14ac:dyDescent="0.35">
      <c r="H1046650" s="21"/>
    </row>
    <row r="1046651" spans="8:8" x14ac:dyDescent="0.35">
      <c r="H1046651" s="21"/>
    </row>
    <row r="1046652" spans="8:8" x14ac:dyDescent="0.35">
      <c r="H1046652" s="21"/>
    </row>
    <row r="1046653" spans="8:8" x14ac:dyDescent="0.35">
      <c r="H1046653" s="21"/>
    </row>
    <row r="1046654" spans="8:8" x14ac:dyDescent="0.35">
      <c r="H1046654" s="21"/>
    </row>
    <row r="1046655" spans="8:8" x14ac:dyDescent="0.35">
      <c r="H1046655" s="21"/>
    </row>
    <row r="1046656" spans="8:8" x14ac:dyDescent="0.35">
      <c r="H1046656" s="21"/>
    </row>
    <row r="1046657" spans="8:8" x14ac:dyDescent="0.35">
      <c r="H1046657" s="21"/>
    </row>
    <row r="1046658" spans="8:8" x14ac:dyDescent="0.35">
      <c r="H1046658" s="21"/>
    </row>
    <row r="1046659" spans="8:8" x14ac:dyDescent="0.35">
      <c r="H1046659" s="21"/>
    </row>
    <row r="1046660" spans="8:8" x14ac:dyDescent="0.35">
      <c r="H1046660" s="21"/>
    </row>
    <row r="1046661" spans="8:8" x14ac:dyDescent="0.35">
      <c r="H1046661" s="21"/>
    </row>
    <row r="1046662" spans="8:8" x14ac:dyDescent="0.35">
      <c r="H1046662" s="21"/>
    </row>
    <row r="1046663" spans="8:8" x14ac:dyDescent="0.35">
      <c r="H1046663" s="21"/>
    </row>
    <row r="1046664" spans="8:8" x14ac:dyDescent="0.35">
      <c r="H1046664" s="21"/>
    </row>
    <row r="1046665" spans="8:8" x14ac:dyDescent="0.35">
      <c r="H1046665" s="21"/>
    </row>
    <row r="1046666" spans="8:8" x14ac:dyDescent="0.35">
      <c r="H1046666" s="21"/>
    </row>
    <row r="1046667" spans="8:8" x14ac:dyDescent="0.35">
      <c r="H1046667" s="21"/>
    </row>
    <row r="1046668" spans="8:8" x14ac:dyDescent="0.35">
      <c r="H1046668" s="21"/>
    </row>
    <row r="1046669" spans="8:8" x14ac:dyDescent="0.35">
      <c r="H1046669" s="21"/>
    </row>
    <row r="1046670" spans="8:8" x14ac:dyDescent="0.35">
      <c r="H1046670" s="21"/>
    </row>
    <row r="1046671" spans="8:8" x14ac:dyDescent="0.35">
      <c r="H1046671" s="21"/>
    </row>
    <row r="1046672" spans="8:8" x14ac:dyDescent="0.35">
      <c r="H1046672" s="21"/>
    </row>
    <row r="1046673" spans="8:8" x14ac:dyDescent="0.35">
      <c r="H1046673" s="21"/>
    </row>
    <row r="1046674" spans="8:8" x14ac:dyDescent="0.35">
      <c r="H1046674" s="21"/>
    </row>
    <row r="1046675" spans="8:8" x14ac:dyDescent="0.35">
      <c r="H1046675" s="21"/>
    </row>
    <row r="1046676" spans="8:8" x14ac:dyDescent="0.35">
      <c r="H1046676" s="21"/>
    </row>
    <row r="1046677" spans="8:8" x14ac:dyDescent="0.35">
      <c r="H1046677" s="21"/>
    </row>
    <row r="1046678" spans="8:8" x14ac:dyDescent="0.35">
      <c r="H1046678" s="21"/>
    </row>
    <row r="1046679" spans="8:8" x14ac:dyDescent="0.35">
      <c r="H1046679" s="21"/>
    </row>
    <row r="1046680" spans="8:8" x14ac:dyDescent="0.35">
      <c r="H1046680" s="21"/>
    </row>
    <row r="1046681" spans="8:8" x14ac:dyDescent="0.35">
      <c r="H1046681" s="21"/>
    </row>
    <row r="1046682" spans="8:8" x14ac:dyDescent="0.35">
      <c r="H1046682" s="21"/>
    </row>
    <row r="1046683" spans="8:8" x14ac:dyDescent="0.35">
      <c r="H1046683" s="21"/>
    </row>
    <row r="1046684" spans="8:8" x14ac:dyDescent="0.35">
      <c r="H1046684" s="21"/>
    </row>
    <row r="1046685" spans="8:8" x14ac:dyDescent="0.35">
      <c r="H1046685" s="21"/>
    </row>
    <row r="1046686" spans="8:8" x14ac:dyDescent="0.35">
      <c r="H1046686" s="21"/>
    </row>
    <row r="1046687" spans="8:8" x14ac:dyDescent="0.35">
      <c r="H1046687" s="21"/>
    </row>
    <row r="1046688" spans="8:8" x14ac:dyDescent="0.35">
      <c r="H1046688" s="21"/>
    </row>
    <row r="1046689" spans="8:8" x14ac:dyDescent="0.35">
      <c r="H1046689" s="21"/>
    </row>
    <row r="1046690" spans="8:8" x14ac:dyDescent="0.35">
      <c r="H1046690" s="21"/>
    </row>
    <row r="1046691" spans="8:8" x14ac:dyDescent="0.35">
      <c r="H1046691" s="21"/>
    </row>
    <row r="1046692" spans="8:8" x14ac:dyDescent="0.35">
      <c r="H1046692" s="21"/>
    </row>
    <row r="1046693" spans="8:8" x14ac:dyDescent="0.35">
      <c r="H1046693" s="21"/>
    </row>
    <row r="1046694" spans="8:8" x14ac:dyDescent="0.35">
      <c r="H1046694" s="21"/>
    </row>
    <row r="1046695" spans="8:8" x14ac:dyDescent="0.35">
      <c r="H1046695" s="21"/>
    </row>
    <row r="1046696" spans="8:8" x14ac:dyDescent="0.35">
      <c r="H1046696" s="21"/>
    </row>
    <row r="1046697" spans="8:8" x14ac:dyDescent="0.35">
      <c r="H1046697" s="21"/>
    </row>
    <row r="1046698" spans="8:8" x14ac:dyDescent="0.35">
      <c r="H1046698" s="21"/>
    </row>
    <row r="1046699" spans="8:8" x14ac:dyDescent="0.35">
      <c r="H1046699" s="21"/>
    </row>
    <row r="1046700" spans="8:8" x14ac:dyDescent="0.35">
      <c r="H1046700" s="21"/>
    </row>
    <row r="1046701" spans="8:8" x14ac:dyDescent="0.35">
      <c r="H1046701" s="21"/>
    </row>
    <row r="1046702" spans="8:8" x14ac:dyDescent="0.35">
      <c r="H1046702" s="21"/>
    </row>
    <row r="1046703" spans="8:8" x14ac:dyDescent="0.35">
      <c r="H1046703" s="21"/>
    </row>
    <row r="1046704" spans="8:8" x14ac:dyDescent="0.35">
      <c r="H1046704" s="21"/>
    </row>
    <row r="1046705" spans="8:8" x14ac:dyDescent="0.35">
      <c r="H1046705" s="21"/>
    </row>
    <row r="1046706" spans="8:8" x14ac:dyDescent="0.35">
      <c r="H1046706" s="21"/>
    </row>
    <row r="1046707" spans="8:8" x14ac:dyDescent="0.35">
      <c r="H1046707" s="21"/>
    </row>
    <row r="1046708" spans="8:8" x14ac:dyDescent="0.35">
      <c r="H1046708" s="21"/>
    </row>
    <row r="1046709" spans="8:8" x14ac:dyDescent="0.35">
      <c r="H1046709" s="21"/>
    </row>
    <row r="1046710" spans="8:8" x14ac:dyDescent="0.35">
      <c r="H1046710" s="21"/>
    </row>
    <row r="1046711" spans="8:8" x14ac:dyDescent="0.35">
      <c r="H1046711" s="21"/>
    </row>
    <row r="1046712" spans="8:8" x14ac:dyDescent="0.35">
      <c r="H1046712" s="21"/>
    </row>
    <row r="1046713" spans="8:8" x14ac:dyDescent="0.35">
      <c r="H1046713" s="21"/>
    </row>
    <row r="1046714" spans="8:8" x14ac:dyDescent="0.35">
      <c r="H1046714" s="21"/>
    </row>
    <row r="1046715" spans="8:8" x14ac:dyDescent="0.35">
      <c r="H1046715" s="21"/>
    </row>
    <row r="1046716" spans="8:8" x14ac:dyDescent="0.35">
      <c r="H1046716" s="21"/>
    </row>
    <row r="1046717" spans="8:8" x14ac:dyDescent="0.35">
      <c r="H1046717" s="21"/>
    </row>
    <row r="1046718" spans="8:8" x14ac:dyDescent="0.35">
      <c r="H1046718" s="21"/>
    </row>
    <row r="1046719" spans="8:8" x14ac:dyDescent="0.35">
      <c r="H1046719" s="21"/>
    </row>
    <row r="1046720" spans="8:8" x14ac:dyDescent="0.35">
      <c r="H1046720" s="21"/>
    </row>
    <row r="1046721" spans="8:8" x14ac:dyDescent="0.35">
      <c r="H1046721" s="21"/>
    </row>
    <row r="1046722" spans="8:8" x14ac:dyDescent="0.35">
      <c r="H1046722" s="21"/>
    </row>
    <row r="1046723" spans="8:8" x14ac:dyDescent="0.35">
      <c r="H1046723" s="21"/>
    </row>
    <row r="1046724" spans="8:8" x14ac:dyDescent="0.35">
      <c r="H1046724" s="21"/>
    </row>
    <row r="1046725" spans="8:8" x14ac:dyDescent="0.35">
      <c r="H1046725" s="21"/>
    </row>
    <row r="1046726" spans="8:8" x14ac:dyDescent="0.35">
      <c r="H1046726" s="21"/>
    </row>
    <row r="1046727" spans="8:8" x14ac:dyDescent="0.35">
      <c r="H1046727" s="21"/>
    </row>
    <row r="1046728" spans="8:8" x14ac:dyDescent="0.35">
      <c r="H1046728" s="21"/>
    </row>
    <row r="1046729" spans="8:8" x14ac:dyDescent="0.35">
      <c r="H1046729" s="21"/>
    </row>
    <row r="1046730" spans="8:8" x14ac:dyDescent="0.35">
      <c r="H1046730" s="21"/>
    </row>
    <row r="1046731" spans="8:8" x14ac:dyDescent="0.35">
      <c r="H1046731" s="21"/>
    </row>
    <row r="1046732" spans="8:8" x14ac:dyDescent="0.35">
      <c r="H1046732" s="21"/>
    </row>
    <row r="1046733" spans="8:8" x14ac:dyDescent="0.35">
      <c r="H1046733" s="21"/>
    </row>
    <row r="1046734" spans="8:8" x14ac:dyDescent="0.35">
      <c r="H1046734" s="21"/>
    </row>
    <row r="1046735" spans="8:8" x14ac:dyDescent="0.35">
      <c r="H1046735" s="21"/>
    </row>
    <row r="1046736" spans="8:8" x14ac:dyDescent="0.35">
      <c r="H1046736" s="21"/>
    </row>
    <row r="1046737" spans="8:8" x14ac:dyDescent="0.35">
      <c r="H1046737" s="21"/>
    </row>
    <row r="1046738" spans="8:8" x14ac:dyDescent="0.35">
      <c r="H1046738" s="21"/>
    </row>
    <row r="1046739" spans="8:8" x14ac:dyDescent="0.35">
      <c r="H1046739" s="21"/>
    </row>
    <row r="1046740" spans="8:8" x14ac:dyDescent="0.35">
      <c r="H1046740" s="21"/>
    </row>
    <row r="1046741" spans="8:8" x14ac:dyDescent="0.35">
      <c r="H1046741" s="21"/>
    </row>
    <row r="1046742" spans="8:8" x14ac:dyDescent="0.35">
      <c r="H1046742" s="21"/>
    </row>
    <row r="1046743" spans="8:8" x14ac:dyDescent="0.35">
      <c r="H1046743" s="21"/>
    </row>
    <row r="1046744" spans="8:8" x14ac:dyDescent="0.35">
      <c r="H1046744" s="21"/>
    </row>
    <row r="1046745" spans="8:8" x14ac:dyDescent="0.35">
      <c r="H1046745" s="21"/>
    </row>
    <row r="1046746" spans="8:8" x14ac:dyDescent="0.35">
      <c r="H1046746" s="21"/>
    </row>
    <row r="1046747" spans="8:8" x14ac:dyDescent="0.35">
      <c r="H1046747" s="21"/>
    </row>
    <row r="1046748" spans="8:8" x14ac:dyDescent="0.35">
      <c r="H1046748" s="21"/>
    </row>
    <row r="1046749" spans="8:8" x14ac:dyDescent="0.35">
      <c r="H1046749" s="21"/>
    </row>
    <row r="1046750" spans="8:8" x14ac:dyDescent="0.35">
      <c r="H1046750" s="21"/>
    </row>
    <row r="1046751" spans="8:8" x14ac:dyDescent="0.35">
      <c r="H1046751" s="21"/>
    </row>
    <row r="1046752" spans="8:8" x14ac:dyDescent="0.35">
      <c r="H1046752" s="21"/>
    </row>
    <row r="1046753" spans="8:8" x14ac:dyDescent="0.35">
      <c r="H1046753" s="21"/>
    </row>
    <row r="1046754" spans="8:8" x14ac:dyDescent="0.35">
      <c r="H1046754" s="21"/>
    </row>
    <row r="1046755" spans="8:8" x14ac:dyDescent="0.35">
      <c r="H1046755" s="21"/>
    </row>
    <row r="1046756" spans="8:8" x14ac:dyDescent="0.35">
      <c r="H1046756" s="21"/>
    </row>
    <row r="1046757" spans="8:8" x14ac:dyDescent="0.35">
      <c r="H1046757" s="21"/>
    </row>
    <row r="1046758" spans="8:8" x14ac:dyDescent="0.35">
      <c r="H1046758" s="21"/>
    </row>
    <row r="1046759" spans="8:8" x14ac:dyDescent="0.35">
      <c r="H1046759" s="21"/>
    </row>
    <row r="1046760" spans="8:8" x14ac:dyDescent="0.35">
      <c r="H1046760" s="21"/>
    </row>
    <row r="1046761" spans="8:8" x14ac:dyDescent="0.35">
      <c r="H1046761" s="21"/>
    </row>
    <row r="1046762" spans="8:8" x14ac:dyDescent="0.35">
      <c r="H1046762" s="21"/>
    </row>
    <row r="1046763" spans="8:8" x14ac:dyDescent="0.35">
      <c r="H1046763" s="21"/>
    </row>
    <row r="1046764" spans="8:8" x14ac:dyDescent="0.35">
      <c r="H1046764" s="21"/>
    </row>
    <row r="1046765" spans="8:8" x14ac:dyDescent="0.35">
      <c r="H1046765" s="21"/>
    </row>
    <row r="1046766" spans="8:8" x14ac:dyDescent="0.35">
      <c r="H1046766" s="21"/>
    </row>
    <row r="1046767" spans="8:8" x14ac:dyDescent="0.35">
      <c r="H1046767" s="21"/>
    </row>
    <row r="1046768" spans="8:8" x14ac:dyDescent="0.35">
      <c r="H1046768" s="21"/>
    </row>
    <row r="1046769" spans="8:8" x14ac:dyDescent="0.35">
      <c r="H1046769" s="21"/>
    </row>
    <row r="1046770" spans="8:8" x14ac:dyDescent="0.35">
      <c r="H1046770" s="21"/>
    </row>
    <row r="1046771" spans="8:8" x14ac:dyDescent="0.35">
      <c r="H1046771" s="21"/>
    </row>
    <row r="1046772" spans="8:8" x14ac:dyDescent="0.35">
      <c r="H1046772" s="21"/>
    </row>
    <row r="1046773" spans="8:8" x14ac:dyDescent="0.35">
      <c r="H1046773" s="21"/>
    </row>
    <row r="1046774" spans="8:8" x14ac:dyDescent="0.35">
      <c r="H1046774" s="21"/>
    </row>
    <row r="1046775" spans="8:8" x14ac:dyDescent="0.35">
      <c r="H1046775" s="21"/>
    </row>
    <row r="1046776" spans="8:8" x14ac:dyDescent="0.35">
      <c r="H1046776" s="21"/>
    </row>
    <row r="1046777" spans="8:8" x14ac:dyDescent="0.35">
      <c r="H1046777" s="21"/>
    </row>
    <row r="1046778" spans="8:8" x14ac:dyDescent="0.35">
      <c r="H1046778" s="21"/>
    </row>
    <row r="1046779" spans="8:8" x14ac:dyDescent="0.35">
      <c r="H1046779" s="21"/>
    </row>
    <row r="1046780" spans="8:8" x14ac:dyDescent="0.35">
      <c r="H1046780" s="21"/>
    </row>
    <row r="1046781" spans="8:8" x14ac:dyDescent="0.35">
      <c r="H1046781" s="21"/>
    </row>
    <row r="1046782" spans="8:8" x14ac:dyDescent="0.35">
      <c r="H1046782" s="21"/>
    </row>
    <row r="1046783" spans="8:8" x14ac:dyDescent="0.35">
      <c r="H1046783" s="21"/>
    </row>
    <row r="1046784" spans="8:8" x14ac:dyDescent="0.35">
      <c r="H1046784" s="21"/>
    </row>
    <row r="1046785" spans="8:8" x14ac:dyDescent="0.35">
      <c r="H1046785" s="21"/>
    </row>
    <row r="1046786" spans="8:8" x14ac:dyDescent="0.35">
      <c r="H1046786" s="21"/>
    </row>
    <row r="1046787" spans="8:8" x14ac:dyDescent="0.35">
      <c r="H1046787" s="21"/>
    </row>
    <row r="1046788" spans="8:8" x14ac:dyDescent="0.35">
      <c r="H1046788" s="21"/>
    </row>
    <row r="1046789" spans="8:8" x14ac:dyDescent="0.35">
      <c r="H1046789" s="21"/>
    </row>
    <row r="1046790" spans="8:8" x14ac:dyDescent="0.35">
      <c r="H1046790" s="21"/>
    </row>
    <row r="1046791" spans="8:8" x14ac:dyDescent="0.35">
      <c r="H1046791" s="21"/>
    </row>
    <row r="1046792" spans="8:8" x14ac:dyDescent="0.35">
      <c r="H1046792" s="21"/>
    </row>
    <row r="1046793" spans="8:8" x14ac:dyDescent="0.35">
      <c r="H1046793" s="21"/>
    </row>
    <row r="1046794" spans="8:8" x14ac:dyDescent="0.35">
      <c r="H1046794" s="21"/>
    </row>
    <row r="1046795" spans="8:8" x14ac:dyDescent="0.35">
      <c r="H1046795" s="21"/>
    </row>
    <row r="1046796" spans="8:8" x14ac:dyDescent="0.35">
      <c r="H1046796" s="21"/>
    </row>
    <row r="1046797" spans="8:8" x14ac:dyDescent="0.35">
      <c r="H1046797" s="21"/>
    </row>
    <row r="1046798" spans="8:8" x14ac:dyDescent="0.35">
      <c r="H1046798" s="21"/>
    </row>
    <row r="1046799" spans="8:8" x14ac:dyDescent="0.35">
      <c r="H1046799" s="21"/>
    </row>
    <row r="1046800" spans="8:8" x14ac:dyDescent="0.35">
      <c r="H1046800" s="21"/>
    </row>
    <row r="1046801" spans="8:8" x14ac:dyDescent="0.35">
      <c r="H1046801" s="21"/>
    </row>
    <row r="1046802" spans="8:8" x14ac:dyDescent="0.35">
      <c r="H1046802" s="21"/>
    </row>
    <row r="1046803" spans="8:8" x14ac:dyDescent="0.35">
      <c r="H1046803" s="21"/>
    </row>
    <row r="1046804" spans="8:8" x14ac:dyDescent="0.35">
      <c r="H1046804" s="21"/>
    </row>
    <row r="1046805" spans="8:8" x14ac:dyDescent="0.35">
      <c r="H1046805" s="21"/>
    </row>
    <row r="1046806" spans="8:8" x14ac:dyDescent="0.35">
      <c r="H1046806" s="21"/>
    </row>
    <row r="1046807" spans="8:8" x14ac:dyDescent="0.35">
      <c r="H1046807" s="21"/>
    </row>
    <row r="1046808" spans="8:8" x14ac:dyDescent="0.35">
      <c r="H1046808" s="21"/>
    </row>
    <row r="1046809" spans="8:8" x14ac:dyDescent="0.35">
      <c r="H1046809" s="21"/>
    </row>
    <row r="1046810" spans="8:8" x14ac:dyDescent="0.35">
      <c r="H1046810" s="21"/>
    </row>
    <row r="1046811" spans="8:8" x14ac:dyDescent="0.35">
      <c r="H1046811" s="21"/>
    </row>
    <row r="1046812" spans="8:8" x14ac:dyDescent="0.35">
      <c r="H1046812" s="21"/>
    </row>
    <row r="1046813" spans="8:8" x14ac:dyDescent="0.35">
      <c r="H1046813" s="21"/>
    </row>
    <row r="1046814" spans="8:8" x14ac:dyDescent="0.35">
      <c r="H1046814" s="21"/>
    </row>
    <row r="1046815" spans="8:8" x14ac:dyDescent="0.35">
      <c r="H1046815" s="21"/>
    </row>
    <row r="1046816" spans="8:8" x14ac:dyDescent="0.35">
      <c r="H1046816" s="21"/>
    </row>
    <row r="1046817" spans="8:8" x14ac:dyDescent="0.35">
      <c r="H1046817" s="21"/>
    </row>
    <row r="1046818" spans="8:8" x14ac:dyDescent="0.35">
      <c r="H1046818" s="21"/>
    </row>
    <row r="1046819" spans="8:8" x14ac:dyDescent="0.35">
      <c r="H1046819" s="21"/>
    </row>
    <row r="1046820" spans="8:8" x14ac:dyDescent="0.35">
      <c r="H1046820" s="21"/>
    </row>
    <row r="1046821" spans="8:8" x14ac:dyDescent="0.35">
      <c r="H1046821" s="21"/>
    </row>
    <row r="1046822" spans="8:8" x14ac:dyDescent="0.35">
      <c r="H1046822" s="21"/>
    </row>
    <row r="1046823" spans="8:8" x14ac:dyDescent="0.35">
      <c r="H1046823" s="21"/>
    </row>
    <row r="1046824" spans="8:8" x14ac:dyDescent="0.35">
      <c r="H1046824" s="21"/>
    </row>
    <row r="1046825" spans="8:8" x14ac:dyDescent="0.35">
      <c r="H1046825" s="21"/>
    </row>
    <row r="1046826" spans="8:8" x14ac:dyDescent="0.35">
      <c r="H1046826" s="21"/>
    </row>
    <row r="1046827" spans="8:8" x14ac:dyDescent="0.35">
      <c r="H1046827" s="21"/>
    </row>
    <row r="1046828" spans="8:8" x14ac:dyDescent="0.35">
      <c r="H1046828" s="21"/>
    </row>
    <row r="1046829" spans="8:8" x14ac:dyDescent="0.35">
      <c r="H1046829" s="21"/>
    </row>
    <row r="1046830" spans="8:8" x14ac:dyDescent="0.35">
      <c r="H1046830" s="21"/>
    </row>
    <row r="1046831" spans="8:8" x14ac:dyDescent="0.35">
      <c r="H1046831" s="21"/>
    </row>
    <row r="1046832" spans="8:8" x14ac:dyDescent="0.35">
      <c r="H1046832" s="21"/>
    </row>
    <row r="1046833" spans="8:8" x14ac:dyDescent="0.35">
      <c r="H1046833" s="21"/>
    </row>
    <row r="1046834" spans="8:8" x14ac:dyDescent="0.35">
      <c r="H1046834" s="21"/>
    </row>
    <row r="1046835" spans="8:8" x14ac:dyDescent="0.35">
      <c r="H1046835" s="21"/>
    </row>
    <row r="1046836" spans="8:8" x14ac:dyDescent="0.35">
      <c r="H1046836" s="21"/>
    </row>
    <row r="1046837" spans="8:8" x14ac:dyDescent="0.35">
      <c r="H1046837" s="21"/>
    </row>
    <row r="1046838" spans="8:8" x14ac:dyDescent="0.35">
      <c r="H1046838" s="21"/>
    </row>
    <row r="1046839" spans="8:8" x14ac:dyDescent="0.35">
      <c r="H1046839" s="21"/>
    </row>
    <row r="1046840" spans="8:8" x14ac:dyDescent="0.35">
      <c r="H1046840" s="21"/>
    </row>
    <row r="1046841" spans="8:8" x14ac:dyDescent="0.35">
      <c r="H1046841" s="21"/>
    </row>
    <row r="1046842" spans="8:8" x14ac:dyDescent="0.35">
      <c r="H1046842" s="21"/>
    </row>
    <row r="1046843" spans="8:8" x14ac:dyDescent="0.35">
      <c r="H1046843" s="21"/>
    </row>
    <row r="1046844" spans="8:8" x14ac:dyDescent="0.35">
      <c r="H1046844" s="21"/>
    </row>
    <row r="1046845" spans="8:8" x14ac:dyDescent="0.35">
      <c r="H1046845" s="21"/>
    </row>
    <row r="1046846" spans="8:8" x14ac:dyDescent="0.35">
      <c r="H1046846" s="21"/>
    </row>
    <row r="1046847" spans="8:8" x14ac:dyDescent="0.35">
      <c r="H1046847" s="21"/>
    </row>
    <row r="1046848" spans="8:8" x14ac:dyDescent="0.35">
      <c r="H1046848" s="21"/>
    </row>
    <row r="1046849" spans="8:8" x14ac:dyDescent="0.35">
      <c r="H1046849" s="21"/>
    </row>
    <row r="1046850" spans="8:8" x14ac:dyDescent="0.35">
      <c r="H1046850" s="21"/>
    </row>
    <row r="1046851" spans="8:8" x14ac:dyDescent="0.35">
      <c r="H1046851" s="21"/>
    </row>
    <row r="1046852" spans="8:8" x14ac:dyDescent="0.35">
      <c r="H1046852" s="21"/>
    </row>
    <row r="1046853" spans="8:8" x14ac:dyDescent="0.35">
      <c r="H1046853" s="21"/>
    </row>
    <row r="1046854" spans="8:8" x14ac:dyDescent="0.35">
      <c r="H1046854" s="21"/>
    </row>
    <row r="1046855" spans="8:8" x14ac:dyDescent="0.35">
      <c r="H1046855" s="21"/>
    </row>
    <row r="1046856" spans="8:8" x14ac:dyDescent="0.35">
      <c r="H1046856" s="21"/>
    </row>
    <row r="1046857" spans="8:8" x14ac:dyDescent="0.35">
      <c r="H1046857" s="21"/>
    </row>
    <row r="1046858" spans="8:8" x14ac:dyDescent="0.35">
      <c r="H1046858" s="21"/>
    </row>
    <row r="1046859" spans="8:8" x14ac:dyDescent="0.35">
      <c r="H1046859" s="21"/>
    </row>
    <row r="1046860" spans="8:8" x14ac:dyDescent="0.35">
      <c r="H1046860" s="21"/>
    </row>
    <row r="1046861" spans="8:8" x14ac:dyDescent="0.35">
      <c r="H1046861" s="21"/>
    </row>
    <row r="1046862" spans="8:8" x14ac:dyDescent="0.35">
      <c r="H1046862" s="21"/>
    </row>
    <row r="1046863" spans="8:8" x14ac:dyDescent="0.35">
      <c r="H1046863" s="21"/>
    </row>
    <row r="1046864" spans="8:8" x14ac:dyDescent="0.35">
      <c r="H1046864" s="21"/>
    </row>
    <row r="1046865" spans="8:8" x14ac:dyDescent="0.35">
      <c r="H1046865" s="21"/>
    </row>
    <row r="1046866" spans="8:8" x14ac:dyDescent="0.35">
      <c r="H1046866" s="21"/>
    </row>
    <row r="1046867" spans="8:8" x14ac:dyDescent="0.35">
      <c r="H1046867" s="21"/>
    </row>
    <row r="1046868" spans="8:8" x14ac:dyDescent="0.35">
      <c r="H1046868" s="21"/>
    </row>
    <row r="1046869" spans="8:8" x14ac:dyDescent="0.35">
      <c r="H1046869" s="21"/>
    </row>
    <row r="1046870" spans="8:8" x14ac:dyDescent="0.35">
      <c r="H1046870" s="21"/>
    </row>
    <row r="1046871" spans="8:8" x14ac:dyDescent="0.35">
      <c r="H1046871" s="21"/>
    </row>
    <row r="1046872" spans="8:8" x14ac:dyDescent="0.35">
      <c r="H1046872" s="21"/>
    </row>
    <row r="1046873" spans="8:8" x14ac:dyDescent="0.35">
      <c r="H1046873" s="21"/>
    </row>
    <row r="1046874" spans="8:8" x14ac:dyDescent="0.35">
      <c r="H1046874" s="21"/>
    </row>
    <row r="1046875" spans="8:8" x14ac:dyDescent="0.35">
      <c r="H1046875" s="21"/>
    </row>
    <row r="1046876" spans="8:8" x14ac:dyDescent="0.35">
      <c r="H1046876" s="21"/>
    </row>
    <row r="1046877" spans="8:8" x14ac:dyDescent="0.35">
      <c r="H1046877" s="21"/>
    </row>
    <row r="1046878" spans="8:8" x14ac:dyDescent="0.35">
      <c r="H1046878" s="21"/>
    </row>
    <row r="1046879" spans="8:8" x14ac:dyDescent="0.35">
      <c r="H1046879" s="21"/>
    </row>
    <row r="1046880" spans="8:8" x14ac:dyDescent="0.35">
      <c r="H1046880" s="21"/>
    </row>
    <row r="1046881" spans="8:8" x14ac:dyDescent="0.35">
      <c r="H1046881" s="21"/>
    </row>
    <row r="1046882" spans="8:8" x14ac:dyDescent="0.35">
      <c r="H1046882" s="21"/>
    </row>
    <row r="1046883" spans="8:8" x14ac:dyDescent="0.35">
      <c r="H1046883" s="21"/>
    </row>
    <row r="1046884" spans="8:8" x14ac:dyDescent="0.35">
      <c r="H1046884" s="21"/>
    </row>
    <row r="1046885" spans="8:8" x14ac:dyDescent="0.35">
      <c r="H1046885" s="21"/>
    </row>
    <row r="1046886" spans="8:8" x14ac:dyDescent="0.35">
      <c r="H1046886" s="21"/>
    </row>
    <row r="1046887" spans="8:8" x14ac:dyDescent="0.35">
      <c r="H1046887" s="21"/>
    </row>
    <row r="1046888" spans="8:8" x14ac:dyDescent="0.35">
      <c r="H1046888" s="21"/>
    </row>
    <row r="1046889" spans="8:8" x14ac:dyDescent="0.35">
      <c r="H1046889" s="21"/>
    </row>
    <row r="1046890" spans="8:8" x14ac:dyDescent="0.35">
      <c r="H1046890" s="21"/>
    </row>
    <row r="1046891" spans="8:8" x14ac:dyDescent="0.35">
      <c r="H1046891" s="21"/>
    </row>
    <row r="1046892" spans="8:8" x14ac:dyDescent="0.35">
      <c r="H1046892" s="21"/>
    </row>
    <row r="1046893" spans="8:8" x14ac:dyDescent="0.35">
      <c r="H1046893" s="21"/>
    </row>
    <row r="1046894" spans="8:8" x14ac:dyDescent="0.35">
      <c r="H1046894" s="21"/>
    </row>
    <row r="1046895" spans="8:8" x14ac:dyDescent="0.35">
      <c r="H1046895" s="21"/>
    </row>
    <row r="1046896" spans="8:8" x14ac:dyDescent="0.35">
      <c r="H1046896" s="21"/>
    </row>
    <row r="1046897" spans="8:8" x14ac:dyDescent="0.35">
      <c r="H1046897" s="21"/>
    </row>
    <row r="1046898" spans="8:8" x14ac:dyDescent="0.35">
      <c r="H1046898" s="21"/>
    </row>
    <row r="1046899" spans="8:8" x14ac:dyDescent="0.35">
      <c r="H1046899" s="21"/>
    </row>
    <row r="1046900" spans="8:8" x14ac:dyDescent="0.35">
      <c r="H1046900" s="21"/>
    </row>
    <row r="1046901" spans="8:8" x14ac:dyDescent="0.35">
      <c r="H1046901" s="21"/>
    </row>
    <row r="1046902" spans="8:8" x14ac:dyDescent="0.35">
      <c r="H1046902" s="21"/>
    </row>
    <row r="1046903" spans="8:8" x14ac:dyDescent="0.35">
      <c r="H1046903" s="21"/>
    </row>
    <row r="1046904" spans="8:8" x14ac:dyDescent="0.35">
      <c r="H1046904" s="21"/>
    </row>
    <row r="1046905" spans="8:8" x14ac:dyDescent="0.35">
      <c r="H1046905" s="21"/>
    </row>
    <row r="1046906" spans="8:8" x14ac:dyDescent="0.35">
      <c r="H1046906" s="21"/>
    </row>
    <row r="1046907" spans="8:8" x14ac:dyDescent="0.35">
      <c r="H1046907" s="21"/>
    </row>
    <row r="1046908" spans="8:8" x14ac:dyDescent="0.35">
      <c r="H1046908" s="21"/>
    </row>
    <row r="1046909" spans="8:8" x14ac:dyDescent="0.35">
      <c r="H1046909" s="21"/>
    </row>
    <row r="1046910" spans="8:8" x14ac:dyDescent="0.35">
      <c r="H1046910" s="21"/>
    </row>
    <row r="1046911" spans="8:8" x14ac:dyDescent="0.35">
      <c r="H1046911" s="21"/>
    </row>
    <row r="1046912" spans="8:8" x14ac:dyDescent="0.35">
      <c r="H1046912" s="21"/>
    </row>
    <row r="1046913" spans="8:8" x14ac:dyDescent="0.35">
      <c r="H1046913" s="21"/>
    </row>
    <row r="1046914" spans="8:8" x14ac:dyDescent="0.35">
      <c r="H1046914" s="21"/>
    </row>
    <row r="1046915" spans="8:8" x14ac:dyDescent="0.35">
      <c r="H1046915" s="21"/>
    </row>
    <row r="1046916" spans="8:8" x14ac:dyDescent="0.35">
      <c r="H1046916" s="21"/>
    </row>
    <row r="1046917" spans="8:8" x14ac:dyDescent="0.35">
      <c r="H1046917" s="21"/>
    </row>
    <row r="1046918" spans="8:8" x14ac:dyDescent="0.35">
      <c r="H1046918" s="21"/>
    </row>
    <row r="1046919" spans="8:8" x14ac:dyDescent="0.35">
      <c r="H1046919" s="21"/>
    </row>
    <row r="1046920" spans="8:8" x14ac:dyDescent="0.35">
      <c r="H1046920" s="21"/>
    </row>
    <row r="1046921" spans="8:8" x14ac:dyDescent="0.35">
      <c r="H1046921" s="21"/>
    </row>
    <row r="1046922" spans="8:8" x14ac:dyDescent="0.35">
      <c r="H1046922" s="21"/>
    </row>
    <row r="1046923" spans="8:8" x14ac:dyDescent="0.35">
      <c r="H1046923" s="21"/>
    </row>
    <row r="1046924" spans="8:8" x14ac:dyDescent="0.35">
      <c r="H1046924" s="21"/>
    </row>
    <row r="1046925" spans="8:8" x14ac:dyDescent="0.35">
      <c r="H1046925" s="21"/>
    </row>
    <row r="1046926" spans="8:8" x14ac:dyDescent="0.35">
      <c r="H1046926" s="21"/>
    </row>
    <row r="1046927" spans="8:8" x14ac:dyDescent="0.35">
      <c r="H1046927" s="21"/>
    </row>
    <row r="1046928" spans="8:8" x14ac:dyDescent="0.35">
      <c r="H1046928" s="21"/>
    </row>
    <row r="1046929" spans="8:8" x14ac:dyDescent="0.35">
      <c r="H1046929" s="21"/>
    </row>
    <row r="1046930" spans="8:8" x14ac:dyDescent="0.35">
      <c r="H1046930" s="21"/>
    </row>
    <row r="1046931" spans="8:8" x14ac:dyDescent="0.35">
      <c r="H1046931" s="21"/>
    </row>
    <row r="1046932" spans="8:8" x14ac:dyDescent="0.35">
      <c r="H1046932" s="21"/>
    </row>
    <row r="1046933" spans="8:8" x14ac:dyDescent="0.35">
      <c r="H1046933" s="21"/>
    </row>
    <row r="1046934" spans="8:8" x14ac:dyDescent="0.35">
      <c r="H1046934" s="21"/>
    </row>
    <row r="1046935" spans="8:8" x14ac:dyDescent="0.35">
      <c r="H1046935" s="21"/>
    </row>
    <row r="1046936" spans="8:8" x14ac:dyDescent="0.35">
      <c r="H1046936" s="21"/>
    </row>
    <row r="1046937" spans="8:8" x14ac:dyDescent="0.35">
      <c r="H1046937" s="21"/>
    </row>
    <row r="1046938" spans="8:8" x14ac:dyDescent="0.35">
      <c r="H1046938" s="21"/>
    </row>
    <row r="1046939" spans="8:8" x14ac:dyDescent="0.35">
      <c r="H1046939" s="21"/>
    </row>
    <row r="1046940" spans="8:8" x14ac:dyDescent="0.35">
      <c r="H1046940" s="21"/>
    </row>
    <row r="1046941" spans="8:8" x14ac:dyDescent="0.35">
      <c r="H1046941" s="21"/>
    </row>
    <row r="1046942" spans="8:8" x14ac:dyDescent="0.35">
      <c r="H1046942" s="21"/>
    </row>
    <row r="1046943" spans="8:8" x14ac:dyDescent="0.35">
      <c r="H1046943" s="21"/>
    </row>
    <row r="1046944" spans="8:8" x14ac:dyDescent="0.35">
      <c r="H1046944" s="21"/>
    </row>
    <row r="1046945" spans="8:8" x14ac:dyDescent="0.35">
      <c r="H1046945" s="21"/>
    </row>
    <row r="1046946" spans="8:8" x14ac:dyDescent="0.35">
      <c r="H1046946" s="21"/>
    </row>
    <row r="1046947" spans="8:8" x14ac:dyDescent="0.35">
      <c r="H1046947" s="21"/>
    </row>
    <row r="1046948" spans="8:8" x14ac:dyDescent="0.35">
      <c r="H1046948" s="21"/>
    </row>
    <row r="1046949" spans="8:8" x14ac:dyDescent="0.35">
      <c r="H1046949" s="21"/>
    </row>
    <row r="1046950" spans="8:8" x14ac:dyDescent="0.35">
      <c r="H1046950" s="21"/>
    </row>
    <row r="1046951" spans="8:8" x14ac:dyDescent="0.35">
      <c r="H1046951" s="21"/>
    </row>
    <row r="1046952" spans="8:8" x14ac:dyDescent="0.35">
      <c r="H1046952" s="21"/>
    </row>
    <row r="1046953" spans="8:8" x14ac:dyDescent="0.35">
      <c r="H1046953" s="21"/>
    </row>
    <row r="1046954" spans="8:8" x14ac:dyDescent="0.35">
      <c r="H1046954" s="21"/>
    </row>
    <row r="1046955" spans="8:8" x14ac:dyDescent="0.35">
      <c r="H1046955" s="21"/>
    </row>
    <row r="1046956" spans="8:8" x14ac:dyDescent="0.35">
      <c r="H1046956" s="21"/>
    </row>
    <row r="1046957" spans="8:8" x14ac:dyDescent="0.35">
      <c r="H1046957" s="21"/>
    </row>
    <row r="1046958" spans="8:8" x14ac:dyDescent="0.35">
      <c r="H1046958" s="21"/>
    </row>
    <row r="1046959" spans="8:8" x14ac:dyDescent="0.35">
      <c r="H1046959" s="21"/>
    </row>
    <row r="1046960" spans="8:8" x14ac:dyDescent="0.35">
      <c r="H1046960" s="21"/>
    </row>
    <row r="1046961" spans="8:8" x14ac:dyDescent="0.35">
      <c r="H1046961" s="21"/>
    </row>
    <row r="1046962" spans="8:8" x14ac:dyDescent="0.35">
      <c r="H1046962" s="21"/>
    </row>
    <row r="1046963" spans="8:8" x14ac:dyDescent="0.35">
      <c r="H1046963" s="21"/>
    </row>
    <row r="1046964" spans="8:8" x14ac:dyDescent="0.35">
      <c r="H1046964" s="21"/>
    </row>
    <row r="1046965" spans="8:8" x14ac:dyDescent="0.35">
      <c r="H1046965" s="21"/>
    </row>
    <row r="1046966" spans="8:8" x14ac:dyDescent="0.35">
      <c r="H1046966" s="21"/>
    </row>
    <row r="1046967" spans="8:8" x14ac:dyDescent="0.35">
      <c r="H1046967" s="21"/>
    </row>
    <row r="1046968" spans="8:8" x14ac:dyDescent="0.35">
      <c r="H1046968" s="21"/>
    </row>
    <row r="1046969" spans="8:8" x14ac:dyDescent="0.35">
      <c r="H1046969" s="21"/>
    </row>
    <row r="1046970" spans="8:8" x14ac:dyDescent="0.35">
      <c r="H1046970" s="21"/>
    </row>
    <row r="1046971" spans="8:8" x14ac:dyDescent="0.35">
      <c r="H1046971" s="21"/>
    </row>
    <row r="1046972" spans="8:8" x14ac:dyDescent="0.35">
      <c r="H1046972" s="21"/>
    </row>
    <row r="1046973" spans="8:8" x14ac:dyDescent="0.35">
      <c r="H1046973" s="21"/>
    </row>
    <row r="1046974" spans="8:8" x14ac:dyDescent="0.35">
      <c r="H1046974" s="21"/>
    </row>
    <row r="1046975" spans="8:8" x14ac:dyDescent="0.35">
      <c r="H1046975" s="21"/>
    </row>
    <row r="1046976" spans="8:8" x14ac:dyDescent="0.35">
      <c r="H1046976" s="21"/>
    </row>
    <row r="1046977" spans="8:8" x14ac:dyDescent="0.35">
      <c r="H1046977" s="21"/>
    </row>
    <row r="1046978" spans="8:8" x14ac:dyDescent="0.35">
      <c r="H1046978" s="21"/>
    </row>
    <row r="1046979" spans="8:8" x14ac:dyDescent="0.35">
      <c r="H1046979" s="21"/>
    </row>
    <row r="1046980" spans="8:8" x14ac:dyDescent="0.35">
      <c r="H1046980" s="21"/>
    </row>
    <row r="1046981" spans="8:8" x14ac:dyDescent="0.35">
      <c r="H1046981" s="21"/>
    </row>
    <row r="1046982" spans="8:8" x14ac:dyDescent="0.35">
      <c r="H1046982" s="21"/>
    </row>
    <row r="1046983" spans="8:8" x14ac:dyDescent="0.35">
      <c r="H1046983" s="21"/>
    </row>
    <row r="1046984" spans="8:8" x14ac:dyDescent="0.35">
      <c r="H1046984" s="21"/>
    </row>
    <row r="1046985" spans="8:8" x14ac:dyDescent="0.35">
      <c r="H1046985" s="21"/>
    </row>
    <row r="1046986" spans="8:8" x14ac:dyDescent="0.35">
      <c r="H1046986" s="21"/>
    </row>
    <row r="1046987" spans="8:8" x14ac:dyDescent="0.35">
      <c r="H1046987" s="21"/>
    </row>
    <row r="1046988" spans="8:8" x14ac:dyDescent="0.35">
      <c r="H1046988" s="21"/>
    </row>
    <row r="1046989" spans="8:8" x14ac:dyDescent="0.35">
      <c r="H1046989" s="21"/>
    </row>
    <row r="1046990" spans="8:8" x14ac:dyDescent="0.35">
      <c r="H1046990" s="21"/>
    </row>
    <row r="1046991" spans="8:8" x14ac:dyDescent="0.35">
      <c r="H1046991" s="21"/>
    </row>
    <row r="1046992" spans="8:8" x14ac:dyDescent="0.35">
      <c r="H1046992" s="21"/>
    </row>
    <row r="1046993" spans="8:8" x14ac:dyDescent="0.35">
      <c r="H1046993" s="21"/>
    </row>
    <row r="1046994" spans="8:8" x14ac:dyDescent="0.35">
      <c r="H1046994" s="21"/>
    </row>
    <row r="1046995" spans="8:8" x14ac:dyDescent="0.35">
      <c r="H1046995" s="21"/>
    </row>
    <row r="1046996" spans="8:8" x14ac:dyDescent="0.35">
      <c r="H1046996" s="21"/>
    </row>
    <row r="1046997" spans="8:8" x14ac:dyDescent="0.35">
      <c r="H1046997" s="21"/>
    </row>
    <row r="1046998" spans="8:8" x14ac:dyDescent="0.35">
      <c r="H1046998" s="21"/>
    </row>
    <row r="1046999" spans="8:8" x14ac:dyDescent="0.35">
      <c r="H1046999" s="21"/>
    </row>
    <row r="1047000" spans="8:8" x14ac:dyDescent="0.35">
      <c r="H1047000" s="21"/>
    </row>
    <row r="1047001" spans="8:8" x14ac:dyDescent="0.35">
      <c r="H1047001" s="21"/>
    </row>
    <row r="1047002" spans="8:8" x14ac:dyDescent="0.35">
      <c r="H1047002" s="21"/>
    </row>
    <row r="1047003" spans="8:8" x14ac:dyDescent="0.35">
      <c r="H1047003" s="21"/>
    </row>
    <row r="1047004" spans="8:8" x14ac:dyDescent="0.35">
      <c r="H1047004" s="21"/>
    </row>
    <row r="1047005" spans="8:8" x14ac:dyDescent="0.35">
      <c r="H1047005" s="21"/>
    </row>
    <row r="1047006" spans="8:8" x14ac:dyDescent="0.35">
      <c r="H1047006" s="21"/>
    </row>
    <row r="1047007" spans="8:8" x14ac:dyDescent="0.35">
      <c r="H1047007" s="21"/>
    </row>
    <row r="1047008" spans="8:8" x14ac:dyDescent="0.35">
      <c r="H1047008" s="21"/>
    </row>
    <row r="1047009" spans="8:8" x14ac:dyDescent="0.35">
      <c r="H1047009" s="21"/>
    </row>
    <row r="1047010" spans="8:8" x14ac:dyDescent="0.35">
      <c r="H1047010" s="21"/>
    </row>
    <row r="1047011" spans="8:8" x14ac:dyDescent="0.35">
      <c r="H1047011" s="21"/>
    </row>
    <row r="1047012" spans="8:8" x14ac:dyDescent="0.35">
      <c r="H1047012" s="21"/>
    </row>
    <row r="1047013" spans="8:8" x14ac:dyDescent="0.35">
      <c r="H1047013" s="21"/>
    </row>
    <row r="1047014" spans="8:8" x14ac:dyDescent="0.35">
      <c r="H1047014" s="21"/>
    </row>
    <row r="1047015" spans="8:8" x14ac:dyDescent="0.35">
      <c r="H1047015" s="21"/>
    </row>
    <row r="1047016" spans="8:8" x14ac:dyDescent="0.35">
      <c r="H1047016" s="21"/>
    </row>
    <row r="1047017" spans="8:8" x14ac:dyDescent="0.35">
      <c r="H1047017" s="21"/>
    </row>
    <row r="1047018" spans="8:8" x14ac:dyDescent="0.35">
      <c r="H1047018" s="21"/>
    </row>
    <row r="1047019" spans="8:8" x14ac:dyDescent="0.35">
      <c r="H1047019" s="21"/>
    </row>
    <row r="1047020" spans="8:8" x14ac:dyDescent="0.35">
      <c r="H1047020" s="21"/>
    </row>
    <row r="1047021" spans="8:8" x14ac:dyDescent="0.35">
      <c r="H1047021" s="21"/>
    </row>
    <row r="1047022" spans="8:8" x14ac:dyDescent="0.35">
      <c r="H1047022" s="21"/>
    </row>
    <row r="1047023" spans="8:8" x14ac:dyDescent="0.35">
      <c r="H1047023" s="21"/>
    </row>
    <row r="1047024" spans="8:8" x14ac:dyDescent="0.35">
      <c r="H1047024" s="21"/>
    </row>
    <row r="1047025" spans="8:8" x14ac:dyDescent="0.35">
      <c r="H1047025" s="21"/>
    </row>
    <row r="1047026" spans="8:8" x14ac:dyDescent="0.35">
      <c r="H1047026" s="21"/>
    </row>
    <row r="1047027" spans="8:8" x14ac:dyDescent="0.35">
      <c r="H1047027" s="21"/>
    </row>
    <row r="1047028" spans="8:8" x14ac:dyDescent="0.35">
      <c r="H1047028" s="21"/>
    </row>
    <row r="1047029" spans="8:8" x14ac:dyDescent="0.35">
      <c r="H1047029" s="21"/>
    </row>
    <row r="1047030" spans="8:8" x14ac:dyDescent="0.35">
      <c r="H1047030" s="21"/>
    </row>
    <row r="1047031" spans="8:8" x14ac:dyDescent="0.35">
      <c r="H1047031" s="21"/>
    </row>
    <row r="1047032" spans="8:8" x14ac:dyDescent="0.35">
      <c r="H1047032" s="21"/>
    </row>
    <row r="1047033" spans="8:8" x14ac:dyDescent="0.35">
      <c r="H1047033" s="21"/>
    </row>
    <row r="1047034" spans="8:8" x14ac:dyDescent="0.35">
      <c r="H1047034" s="21"/>
    </row>
    <row r="1047035" spans="8:8" x14ac:dyDescent="0.35">
      <c r="H1047035" s="21"/>
    </row>
    <row r="1047036" spans="8:8" x14ac:dyDescent="0.35">
      <c r="H1047036" s="21"/>
    </row>
    <row r="1047037" spans="8:8" x14ac:dyDescent="0.35">
      <c r="H1047037" s="21"/>
    </row>
    <row r="1047038" spans="8:8" x14ac:dyDescent="0.35">
      <c r="H1047038" s="21"/>
    </row>
    <row r="1047039" spans="8:8" x14ac:dyDescent="0.35">
      <c r="H1047039" s="21"/>
    </row>
    <row r="1047040" spans="8:8" x14ac:dyDescent="0.35">
      <c r="H1047040" s="21"/>
    </row>
    <row r="1047041" spans="8:8" x14ac:dyDescent="0.35">
      <c r="H1047041" s="21"/>
    </row>
    <row r="1047042" spans="8:8" x14ac:dyDescent="0.35">
      <c r="H1047042" s="21"/>
    </row>
    <row r="1047043" spans="8:8" x14ac:dyDescent="0.35">
      <c r="H1047043" s="21"/>
    </row>
    <row r="1047044" spans="8:8" x14ac:dyDescent="0.35">
      <c r="H1047044" s="21"/>
    </row>
    <row r="1047045" spans="8:8" x14ac:dyDescent="0.35">
      <c r="H1047045" s="21"/>
    </row>
    <row r="1047046" spans="8:8" x14ac:dyDescent="0.35">
      <c r="H1047046" s="21"/>
    </row>
    <row r="1047047" spans="8:8" x14ac:dyDescent="0.35">
      <c r="H1047047" s="21"/>
    </row>
    <row r="1047048" spans="8:8" x14ac:dyDescent="0.35">
      <c r="H1047048" s="21"/>
    </row>
    <row r="1047049" spans="8:8" x14ac:dyDescent="0.35">
      <c r="H1047049" s="21"/>
    </row>
    <row r="1047050" spans="8:8" x14ac:dyDescent="0.35">
      <c r="H1047050" s="21"/>
    </row>
    <row r="1047051" spans="8:8" x14ac:dyDescent="0.35">
      <c r="H1047051" s="21"/>
    </row>
    <row r="1047052" spans="8:8" x14ac:dyDescent="0.35">
      <c r="H1047052" s="21"/>
    </row>
    <row r="1047053" spans="8:8" x14ac:dyDescent="0.35">
      <c r="H1047053" s="21"/>
    </row>
    <row r="1047054" spans="8:8" x14ac:dyDescent="0.35">
      <c r="H1047054" s="21"/>
    </row>
    <row r="1047055" spans="8:8" x14ac:dyDescent="0.35">
      <c r="H1047055" s="21"/>
    </row>
    <row r="1047056" spans="8:8" x14ac:dyDescent="0.35">
      <c r="H1047056" s="21"/>
    </row>
    <row r="1047057" spans="8:8" x14ac:dyDescent="0.35">
      <c r="H1047057" s="21"/>
    </row>
    <row r="1047058" spans="8:8" x14ac:dyDescent="0.35">
      <c r="H1047058" s="21"/>
    </row>
    <row r="1047059" spans="8:8" x14ac:dyDescent="0.35">
      <c r="H1047059" s="21"/>
    </row>
    <row r="1047060" spans="8:8" x14ac:dyDescent="0.35">
      <c r="H1047060" s="21"/>
    </row>
    <row r="1047061" spans="8:8" x14ac:dyDescent="0.35">
      <c r="H1047061" s="21"/>
    </row>
    <row r="1047062" spans="8:8" x14ac:dyDescent="0.35">
      <c r="H1047062" s="21"/>
    </row>
    <row r="1047063" spans="8:8" x14ac:dyDescent="0.35">
      <c r="H1047063" s="21"/>
    </row>
    <row r="1047064" spans="8:8" x14ac:dyDescent="0.35">
      <c r="H1047064" s="21"/>
    </row>
    <row r="1047065" spans="8:8" x14ac:dyDescent="0.35">
      <c r="H1047065" s="21"/>
    </row>
    <row r="1047066" spans="8:8" x14ac:dyDescent="0.35">
      <c r="H1047066" s="21"/>
    </row>
    <row r="1047067" spans="8:8" x14ac:dyDescent="0.35">
      <c r="H1047067" s="21"/>
    </row>
    <row r="1047068" spans="8:8" x14ac:dyDescent="0.35">
      <c r="H1047068" s="21"/>
    </row>
    <row r="1047069" spans="8:8" x14ac:dyDescent="0.35">
      <c r="H1047069" s="21"/>
    </row>
    <row r="1047070" spans="8:8" x14ac:dyDescent="0.35">
      <c r="H1047070" s="21"/>
    </row>
    <row r="1047071" spans="8:8" x14ac:dyDescent="0.35">
      <c r="H1047071" s="21"/>
    </row>
    <row r="1047072" spans="8:8" x14ac:dyDescent="0.35">
      <c r="H1047072" s="21"/>
    </row>
    <row r="1047073" spans="8:8" x14ac:dyDescent="0.35">
      <c r="H1047073" s="21"/>
    </row>
    <row r="1047074" spans="8:8" x14ac:dyDescent="0.35">
      <c r="H1047074" s="21"/>
    </row>
    <row r="1047075" spans="8:8" x14ac:dyDescent="0.35">
      <c r="H1047075" s="21"/>
    </row>
    <row r="1047076" spans="8:8" x14ac:dyDescent="0.35">
      <c r="H1047076" s="21"/>
    </row>
    <row r="1047077" spans="8:8" x14ac:dyDescent="0.35">
      <c r="H1047077" s="21"/>
    </row>
    <row r="1047078" spans="8:8" x14ac:dyDescent="0.35">
      <c r="H1047078" s="21"/>
    </row>
    <row r="1047079" spans="8:8" x14ac:dyDescent="0.35">
      <c r="H1047079" s="21"/>
    </row>
    <row r="1047080" spans="8:8" x14ac:dyDescent="0.35">
      <c r="H1047080" s="21"/>
    </row>
    <row r="1047081" spans="8:8" x14ac:dyDescent="0.35">
      <c r="H1047081" s="21"/>
    </row>
    <row r="1047082" spans="8:8" x14ac:dyDescent="0.35">
      <c r="H1047082" s="21"/>
    </row>
    <row r="1047083" spans="8:8" x14ac:dyDescent="0.35">
      <c r="H1047083" s="21"/>
    </row>
    <row r="1047084" spans="8:8" x14ac:dyDescent="0.35">
      <c r="H1047084" s="21"/>
    </row>
    <row r="1047085" spans="8:8" x14ac:dyDescent="0.35">
      <c r="H1047085" s="21"/>
    </row>
    <row r="1047086" spans="8:8" x14ac:dyDescent="0.35">
      <c r="H1047086" s="21"/>
    </row>
    <row r="1047087" spans="8:8" x14ac:dyDescent="0.35">
      <c r="H1047087" s="21"/>
    </row>
    <row r="1047088" spans="8:8" x14ac:dyDescent="0.35">
      <c r="H1047088" s="21"/>
    </row>
    <row r="1047089" spans="8:8" x14ac:dyDescent="0.35">
      <c r="H1047089" s="21"/>
    </row>
    <row r="1047090" spans="8:8" x14ac:dyDescent="0.35">
      <c r="H1047090" s="21"/>
    </row>
    <row r="1047091" spans="8:8" x14ac:dyDescent="0.35">
      <c r="H1047091" s="21"/>
    </row>
    <row r="1047092" spans="8:8" x14ac:dyDescent="0.35">
      <c r="H1047092" s="21"/>
    </row>
    <row r="1047093" spans="8:8" x14ac:dyDescent="0.35">
      <c r="H1047093" s="21"/>
    </row>
    <row r="1047094" spans="8:8" x14ac:dyDescent="0.35">
      <c r="H1047094" s="21"/>
    </row>
    <row r="1047095" spans="8:8" x14ac:dyDescent="0.35">
      <c r="H1047095" s="21"/>
    </row>
    <row r="1047096" spans="8:8" x14ac:dyDescent="0.35">
      <c r="H1047096" s="21"/>
    </row>
    <row r="1047097" spans="8:8" x14ac:dyDescent="0.35">
      <c r="H1047097" s="21"/>
    </row>
    <row r="1047098" spans="8:8" x14ac:dyDescent="0.35">
      <c r="H1047098" s="21"/>
    </row>
    <row r="1047099" spans="8:8" x14ac:dyDescent="0.35">
      <c r="H1047099" s="21"/>
    </row>
    <row r="1047100" spans="8:8" x14ac:dyDescent="0.35">
      <c r="H1047100" s="21"/>
    </row>
    <row r="1047101" spans="8:8" x14ac:dyDescent="0.35">
      <c r="H1047101" s="21"/>
    </row>
    <row r="1047102" spans="8:8" x14ac:dyDescent="0.35">
      <c r="H1047102" s="21"/>
    </row>
    <row r="1047103" spans="8:8" x14ac:dyDescent="0.35">
      <c r="H1047103" s="21"/>
    </row>
    <row r="1047104" spans="8:8" x14ac:dyDescent="0.35">
      <c r="H1047104" s="21"/>
    </row>
    <row r="1047105" spans="8:8" x14ac:dyDescent="0.35">
      <c r="H1047105" s="21"/>
    </row>
    <row r="1047106" spans="8:8" x14ac:dyDescent="0.35">
      <c r="H1047106" s="21"/>
    </row>
    <row r="1047107" spans="8:8" x14ac:dyDescent="0.35">
      <c r="H1047107" s="21"/>
    </row>
    <row r="1047108" spans="8:8" x14ac:dyDescent="0.35">
      <c r="H1047108" s="21"/>
    </row>
    <row r="1047109" spans="8:8" x14ac:dyDescent="0.35">
      <c r="H1047109" s="21"/>
    </row>
    <row r="1047110" spans="8:8" x14ac:dyDescent="0.35">
      <c r="H1047110" s="21"/>
    </row>
    <row r="1047111" spans="8:8" x14ac:dyDescent="0.35">
      <c r="H1047111" s="21"/>
    </row>
    <row r="1047112" spans="8:8" x14ac:dyDescent="0.35">
      <c r="H1047112" s="21"/>
    </row>
    <row r="1047113" spans="8:8" x14ac:dyDescent="0.35">
      <c r="H1047113" s="21"/>
    </row>
    <row r="1047114" spans="8:8" x14ac:dyDescent="0.35">
      <c r="H1047114" s="21"/>
    </row>
    <row r="1047115" spans="8:8" x14ac:dyDescent="0.35">
      <c r="H1047115" s="21"/>
    </row>
    <row r="1047116" spans="8:8" x14ac:dyDescent="0.35">
      <c r="H1047116" s="21"/>
    </row>
    <row r="1047117" spans="8:8" x14ac:dyDescent="0.35">
      <c r="H1047117" s="21"/>
    </row>
    <row r="1047118" spans="8:8" x14ac:dyDescent="0.35">
      <c r="H1047118" s="21"/>
    </row>
    <row r="1047119" spans="8:8" x14ac:dyDescent="0.35">
      <c r="H1047119" s="21"/>
    </row>
    <row r="1047120" spans="8:8" x14ac:dyDescent="0.35">
      <c r="H1047120" s="21"/>
    </row>
    <row r="1047121" spans="8:8" x14ac:dyDescent="0.35">
      <c r="H1047121" s="21"/>
    </row>
    <row r="1047122" spans="8:8" x14ac:dyDescent="0.35">
      <c r="H1047122" s="21"/>
    </row>
    <row r="1047123" spans="8:8" x14ac:dyDescent="0.35">
      <c r="H1047123" s="21"/>
    </row>
    <row r="1047124" spans="8:8" x14ac:dyDescent="0.35">
      <c r="H1047124" s="21"/>
    </row>
    <row r="1047125" spans="8:8" x14ac:dyDescent="0.35">
      <c r="H1047125" s="21"/>
    </row>
    <row r="1047126" spans="8:8" x14ac:dyDescent="0.35">
      <c r="H1047126" s="21"/>
    </row>
    <row r="1047127" spans="8:8" x14ac:dyDescent="0.35">
      <c r="H1047127" s="21"/>
    </row>
    <row r="1047128" spans="8:8" x14ac:dyDescent="0.35">
      <c r="H1047128" s="21"/>
    </row>
    <row r="1047129" spans="8:8" x14ac:dyDescent="0.35">
      <c r="H1047129" s="21"/>
    </row>
    <row r="1047130" spans="8:8" x14ac:dyDescent="0.35">
      <c r="H1047130" s="21"/>
    </row>
    <row r="1047131" spans="8:8" x14ac:dyDescent="0.35">
      <c r="H1047131" s="21"/>
    </row>
    <row r="1047132" spans="8:8" x14ac:dyDescent="0.35">
      <c r="H1047132" s="21"/>
    </row>
    <row r="1047133" spans="8:8" x14ac:dyDescent="0.35">
      <c r="H1047133" s="21"/>
    </row>
    <row r="1047134" spans="8:8" x14ac:dyDescent="0.35">
      <c r="H1047134" s="21"/>
    </row>
    <row r="1047135" spans="8:8" x14ac:dyDescent="0.35">
      <c r="H1047135" s="21"/>
    </row>
    <row r="1047136" spans="8:8" x14ac:dyDescent="0.35">
      <c r="H1047136" s="21"/>
    </row>
    <row r="1047137" spans="8:8" x14ac:dyDescent="0.35">
      <c r="H1047137" s="21"/>
    </row>
    <row r="1047138" spans="8:8" x14ac:dyDescent="0.35">
      <c r="H1047138" s="21"/>
    </row>
    <row r="1047139" spans="8:8" x14ac:dyDescent="0.35">
      <c r="H1047139" s="21"/>
    </row>
    <row r="1047140" spans="8:8" x14ac:dyDescent="0.35">
      <c r="H1047140" s="21"/>
    </row>
    <row r="1047141" spans="8:8" x14ac:dyDescent="0.35">
      <c r="H1047141" s="21"/>
    </row>
    <row r="1047142" spans="8:8" x14ac:dyDescent="0.35">
      <c r="H1047142" s="21"/>
    </row>
    <row r="1047143" spans="8:8" x14ac:dyDescent="0.35">
      <c r="H1047143" s="21"/>
    </row>
    <row r="1047144" spans="8:8" x14ac:dyDescent="0.35">
      <c r="H1047144" s="21"/>
    </row>
    <row r="1047145" spans="8:8" x14ac:dyDescent="0.35">
      <c r="H1047145" s="21"/>
    </row>
    <row r="1047146" spans="8:8" x14ac:dyDescent="0.35">
      <c r="H1047146" s="21"/>
    </row>
    <row r="1047147" spans="8:8" x14ac:dyDescent="0.35">
      <c r="H1047147" s="21"/>
    </row>
    <row r="1047148" spans="8:8" x14ac:dyDescent="0.35">
      <c r="H1047148" s="21"/>
    </row>
    <row r="1047149" spans="8:8" x14ac:dyDescent="0.35">
      <c r="H1047149" s="21"/>
    </row>
    <row r="1047150" spans="8:8" x14ac:dyDescent="0.35">
      <c r="H1047150" s="21"/>
    </row>
    <row r="1047151" spans="8:8" x14ac:dyDescent="0.35">
      <c r="H1047151" s="21"/>
    </row>
    <row r="1047152" spans="8:8" x14ac:dyDescent="0.35">
      <c r="H1047152" s="21"/>
    </row>
    <row r="1047153" spans="8:8" x14ac:dyDescent="0.35">
      <c r="H1047153" s="21"/>
    </row>
    <row r="1047154" spans="8:8" x14ac:dyDescent="0.35">
      <c r="H1047154" s="21"/>
    </row>
    <row r="1047155" spans="8:8" x14ac:dyDescent="0.35">
      <c r="H1047155" s="21"/>
    </row>
    <row r="1047156" spans="8:8" x14ac:dyDescent="0.35">
      <c r="H1047156" s="21"/>
    </row>
    <row r="1047157" spans="8:8" x14ac:dyDescent="0.35">
      <c r="H1047157" s="21"/>
    </row>
    <row r="1047158" spans="8:8" x14ac:dyDescent="0.35">
      <c r="H1047158" s="21"/>
    </row>
    <row r="1047159" spans="8:8" x14ac:dyDescent="0.35">
      <c r="H1047159" s="21"/>
    </row>
    <row r="1047160" spans="8:8" x14ac:dyDescent="0.35">
      <c r="H1047160" s="21"/>
    </row>
    <row r="1047161" spans="8:8" x14ac:dyDescent="0.35">
      <c r="H1047161" s="21"/>
    </row>
    <row r="1047162" spans="8:8" x14ac:dyDescent="0.35">
      <c r="H1047162" s="21"/>
    </row>
    <row r="1047163" spans="8:8" x14ac:dyDescent="0.35">
      <c r="H1047163" s="21"/>
    </row>
    <row r="1047164" spans="8:8" x14ac:dyDescent="0.35">
      <c r="H1047164" s="21"/>
    </row>
    <row r="1047165" spans="8:8" x14ac:dyDescent="0.35">
      <c r="H1047165" s="21"/>
    </row>
    <row r="1047166" spans="8:8" x14ac:dyDescent="0.35">
      <c r="H1047166" s="21"/>
    </row>
    <row r="1047167" spans="8:8" x14ac:dyDescent="0.35">
      <c r="H1047167" s="21"/>
    </row>
    <row r="1047168" spans="8:8" x14ac:dyDescent="0.35">
      <c r="H1047168" s="21"/>
    </row>
    <row r="1047169" spans="8:8" x14ac:dyDescent="0.35">
      <c r="H1047169" s="21"/>
    </row>
    <row r="1047170" spans="8:8" x14ac:dyDescent="0.35">
      <c r="H1047170" s="21"/>
    </row>
    <row r="1047171" spans="8:8" x14ac:dyDescent="0.35">
      <c r="H1047171" s="21"/>
    </row>
    <row r="1047172" spans="8:8" x14ac:dyDescent="0.35">
      <c r="H1047172" s="21"/>
    </row>
    <row r="1047173" spans="8:8" x14ac:dyDescent="0.35">
      <c r="H1047173" s="21"/>
    </row>
    <row r="1047174" spans="8:8" x14ac:dyDescent="0.35">
      <c r="H1047174" s="21"/>
    </row>
    <row r="1047175" spans="8:8" x14ac:dyDescent="0.35">
      <c r="H1047175" s="21"/>
    </row>
    <row r="1047176" spans="8:8" x14ac:dyDescent="0.35">
      <c r="H1047176" s="21"/>
    </row>
    <row r="1047177" spans="8:8" x14ac:dyDescent="0.35">
      <c r="H1047177" s="21"/>
    </row>
    <row r="1047178" spans="8:8" x14ac:dyDescent="0.35">
      <c r="H1047178" s="21"/>
    </row>
    <row r="1047179" spans="8:8" x14ac:dyDescent="0.35">
      <c r="H1047179" s="21"/>
    </row>
    <row r="1047180" spans="8:8" x14ac:dyDescent="0.35">
      <c r="H1047180" s="21"/>
    </row>
    <row r="1047181" spans="8:8" x14ac:dyDescent="0.35">
      <c r="H1047181" s="21"/>
    </row>
    <row r="1047182" spans="8:8" x14ac:dyDescent="0.35">
      <c r="H1047182" s="21"/>
    </row>
    <row r="1047183" spans="8:8" x14ac:dyDescent="0.35">
      <c r="H1047183" s="21"/>
    </row>
    <row r="1047184" spans="8:8" x14ac:dyDescent="0.35">
      <c r="H1047184" s="21"/>
    </row>
    <row r="1047185" spans="8:8" x14ac:dyDescent="0.35">
      <c r="H1047185" s="21"/>
    </row>
    <row r="1047186" spans="8:8" x14ac:dyDescent="0.35">
      <c r="H1047186" s="21"/>
    </row>
    <row r="1047187" spans="8:8" x14ac:dyDescent="0.35">
      <c r="H1047187" s="21"/>
    </row>
    <row r="1047188" spans="8:8" x14ac:dyDescent="0.35">
      <c r="H1047188" s="21"/>
    </row>
    <row r="1047189" spans="8:8" x14ac:dyDescent="0.35">
      <c r="H1047189" s="21"/>
    </row>
    <row r="1047190" spans="8:8" x14ac:dyDescent="0.35">
      <c r="H1047190" s="21"/>
    </row>
    <row r="1047191" spans="8:8" x14ac:dyDescent="0.35">
      <c r="H1047191" s="21"/>
    </row>
    <row r="1047192" spans="8:8" x14ac:dyDescent="0.35">
      <c r="H1047192" s="21"/>
    </row>
    <row r="1047193" spans="8:8" x14ac:dyDescent="0.35">
      <c r="H1047193" s="21"/>
    </row>
    <row r="1047194" spans="8:8" x14ac:dyDescent="0.35">
      <c r="H1047194" s="21"/>
    </row>
    <row r="1047195" spans="8:8" x14ac:dyDescent="0.35">
      <c r="H1047195" s="21"/>
    </row>
    <row r="1047196" spans="8:8" x14ac:dyDescent="0.35">
      <c r="H1047196" s="21"/>
    </row>
    <row r="1047197" spans="8:8" x14ac:dyDescent="0.35">
      <c r="H1047197" s="21"/>
    </row>
    <row r="1047198" spans="8:8" x14ac:dyDescent="0.35">
      <c r="H1047198" s="21"/>
    </row>
    <row r="1047199" spans="8:8" x14ac:dyDescent="0.35">
      <c r="H1047199" s="21"/>
    </row>
    <row r="1047200" spans="8:8" x14ac:dyDescent="0.35">
      <c r="H1047200" s="21"/>
    </row>
    <row r="1047201" spans="8:8" x14ac:dyDescent="0.35">
      <c r="H1047201" s="21"/>
    </row>
    <row r="1047202" spans="8:8" x14ac:dyDescent="0.35">
      <c r="H1047202" s="21"/>
    </row>
    <row r="1047203" spans="8:8" x14ac:dyDescent="0.35">
      <c r="H1047203" s="21"/>
    </row>
    <row r="1047204" spans="8:8" x14ac:dyDescent="0.35">
      <c r="H1047204" s="21"/>
    </row>
    <row r="1047205" spans="8:8" x14ac:dyDescent="0.35">
      <c r="H1047205" s="21"/>
    </row>
    <row r="1047206" spans="8:8" x14ac:dyDescent="0.35">
      <c r="H1047206" s="21"/>
    </row>
    <row r="1047207" spans="8:8" x14ac:dyDescent="0.35">
      <c r="H1047207" s="21"/>
    </row>
    <row r="1047208" spans="8:8" x14ac:dyDescent="0.35">
      <c r="H1047208" s="21"/>
    </row>
    <row r="1047209" spans="8:8" x14ac:dyDescent="0.35">
      <c r="H1047209" s="21"/>
    </row>
    <row r="1047210" spans="8:8" x14ac:dyDescent="0.35">
      <c r="H1047210" s="21"/>
    </row>
    <row r="1047211" spans="8:8" x14ac:dyDescent="0.35">
      <c r="H1047211" s="21"/>
    </row>
    <row r="1047212" spans="8:8" x14ac:dyDescent="0.35">
      <c r="H1047212" s="21"/>
    </row>
    <row r="1047213" spans="8:8" x14ac:dyDescent="0.35">
      <c r="H1047213" s="21"/>
    </row>
    <row r="1047214" spans="8:8" x14ac:dyDescent="0.35">
      <c r="H1047214" s="21"/>
    </row>
    <row r="1047215" spans="8:8" x14ac:dyDescent="0.35">
      <c r="H1047215" s="21"/>
    </row>
    <row r="1047216" spans="8:8" x14ac:dyDescent="0.35">
      <c r="H1047216" s="21"/>
    </row>
    <row r="1047217" spans="8:8" x14ac:dyDescent="0.35">
      <c r="H1047217" s="21"/>
    </row>
    <row r="1047218" spans="8:8" x14ac:dyDescent="0.35">
      <c r="H1047218" s="21"/>
    </row>
    <row r="1047219" spans="8:8" x14ac:dyDescent="0.35">
      <c r="H1047219" s="21"/>
    </row>
    <row r="1047220" spans="8:8" x14ac:dyDescent="0.35">
      <c r="H1047220" s="21"/>
    </row>
    <row r="1047221" spans="8:8" x14ac:dyDescent="0.35">
      <c r="H1047221" s="21"/>
    </row>
    <row r="1047222" spans="8:8" x14ac:dyDescent="0.35">
      <c r="H1047222" s="21"/>
    </row>
    <row r="1047223" spans="8:8" x14ac:dyDescent="0.35">
      <c r="H1047223" s="21"/>
    </row>
    <row r="1047224" spans="8:8" x14ac:dyDescent="0.35">
      <c r="H1047224" s="21"/>
    </row>
    <row r="1047225" spans="8:8" x14ac:dyDescent="0.35">
      <c r="H1047225" s="21"/>
    </row>
    <row r="1047226" spans="8:8" x14ac:dyDescent="0.35">
      <c r="H1047226" s="21"/>
    </row>
    <row r="1047227" spans="8:8" x14ac:dyDescent="0.35">
      <c r="H1047227" s="21"/>
    </row>
    <row r="1047228" spans="8:8" x14ac:dyDescent="0.35">
      <c r="H1047228" s="21"/>
    </row>
    <row r="1047229" spans="8:8" x14ac:dyDescent="0.35">
      <c r="H1047229" s="21"/>
    </row>
    <row r="1047230" spans="8:8" x14ac:dyDescent="0.35">
      <c r="H1047230" s="21"/>
    </row>
    <row r="1047231" spans="8:8" x14ac:dyDescent="0.35">
      <c r="H1047231" s="21"/>
    </row>
    <row r="1047232" spans="8:8" x14ac:dyDescent="0.35">
      <c r="H1047232" s="21"/>
    </row>
    <row r="1047233" spans="8:8" x14ac:dyDescent="0.35">
      <c r="H1047233" s="21"/>
    </row>
    <row r="1047234" spans="8:8" x14ac:dyDescent="0.35">
      <c r="H1047234" s="21"/>
    </row>
    <row r="1047235" spans="8:8" x14ac:dyDescent="0.35">
      <c r="H1047235" s="21"/>
    </row>
    <row r="1047236" spans="8:8" x14ac:dyDescent="0.35">
      <c r="H1047236" s="21"/>
    </row>
    <row r="1047237" spans="8:8" x14ac:dyDescent="0.35">
      <c r="H1047237" s="21"/>
    </row>
    <row r="1047238" spans="8:8" x14ac:dyDescent="0.35">
      <c r="H1047238" s="21"/>
    </row>
    <row r="1047239" spans="8:8" x14ac:dyDescent="0.35">
      <c r="H1047239" s="21"/>
    </row>
    <row r="1047240" spans="8:8" x14ac:dyDescent="0.35">
      <c r="H1047240" s="21"/>
    </row>
    <row r="1047241" spans="8:8" x14ac:dyDescent="0.35">
      <c r="H1047241" s="21"/>
    </row>
    <row r="1047242" spans="8:8" x14ac:dyDescent="0.35">
      <c r="H1047242" s="21"/>
    </row>
    <row r="1047243" spans="8:8" x14ac:dyDescent="0.35">
      <c r="H1047243" s="21"/>
    </row>
    <row r="1047244" spans="8:8" x14ac:dyDescent="0.35">
      <c r="H1047244" s="21"/>
    </row>
    <row r="1047245" spans="8:8" x14ac:dyDescent="0.35">
      <c r="H1047245" s="21"/>
    </row>
    <row r="1047246" spans="8:8" x14ac:dyDescent="0.35">
      <c r="H1047246" s="21"/>
    </row>
    <row r="1047247" spans="8:8" x14ac:dyDescent="0.35">
      <c r="H1047247" s="21"/>
    </row>
    <row r="1047248" spans="8:8" x14ac:dyDescent="0.35">
      <c r="H1047248" s="21"/>
    </row>
    <row r="1047249" spans="8:8" x14ac:dyDescent="0.35">
      <c r="H1047249" s="21"/>
    </row>
    <row r="1047250" spans="8:8" x14ac:dyDescent="0.35">
      <c r="H1047250" s="21"/>
    </row>
    <row r="1047251" spans="8:8" x14ac:dyDescent="0.35">
      <c r="H1047251" s="21"/>
    </row>
    <row r="1047252" spans="8:8" x14ac:dyDescent="0.35">
      <c r="H1047252" s="21"/>
    </row>
    <row r="1047253" spans="8:8" x14ac:dyDescent="0.35">
      <c r="H1047253" s="21"/>
    </row>
    <row r="1047254" spans="8:8" x14ac:dyDescent="0.35">
      <c r="H1047254" s="21"/>
    </row>
    <row r="1047255" spans="8:8" x14ac:dyDescent="0.35">
      <c r="H1047255" s="21"/>
    </row>
    <row r="1047256" spans="8:8" x14ac:dyDescent="0.35">
      <c r="H1047256" s="21"/>
    </row>
    <row r="1047257" spans="8:8" x14ac:dyDescent="0.35">
      <c r="H1047257" s="21"/>
    </row>
    <row r="1047258" spans="8:8" x14ac:dyDescent="0.35">
      <c r="H1047258" s="21"/>
    </row>
    <row r="1047259" spans="8:8" x14ac:dyDescent="0.35">
      <c r="H1047259" s="21"/>
    </row>
    <row r="1047260" spans="8:8" x14ac:dyDescent="0.35">
      <c r="H1047260" s="21"/>
    </row>
    <row r="1047261" spans="8:8" x14ac:dyDescent="0.35">
      <c r="H1047261" s="21"/>
    </row>
    <row r="1047262" spans="8:8" x14ac:dyDescent="0.35">
      <c r="H1047262" s="21"/>
    </row>
    <row r="1047263" spans="8:8" x14ac:dyDescent="0.35">
      <c r="H1047263" s="21"/>
    </row>
    <row r="1047264" spans="8:8" x14ac:dyDescent="0.35">
      <c r="H1047264" s="21"/>
    </row>
    <row r="1047265" spans="8:8" x14ac:dyDescent="0.35">
      <c r="H1047265" s="21"/>
    </row>
    <row r="1047266" spans="8:8" x14ac:dyDescent="0.35">
      <c r="H1047266" s="21"/>
    </row>
    <row r="1047267" spans="8:8" x14ac:dyDescent="0.35">
      <c r="H1047267" s="21"/>
    </row>
    <row r="1047268" spans="8:8" x14ac:dyDescent="0.35">
      <c r="H1047268" s="21"/>
    </row>
    <row r="1047269" spans="8:8" x14ac:dyDescent="0.35">
      <c r="H1047269" s="21"/>
    </row>
    <row r="1047270" spans="8:8" x14ac:dyDescent="0.35">
      <c r="H1047270" s="21"/>
    </row>
    <row r="1047271" spans="8:8" x14ac:dyDescent="0.35">
      <c r="H1047271" s="21"/>
    </row>
    <row r="1047272" spans="8:8" x14ac:dyDescent="0.35">
      <c r="H1047272" s="21"/>
    </row>
    <row r="1047273" spans="8:8" x14ac:dyDescent="0.35">
      <c r="H1047273" s="21"/>
    </row>
    <row r="1047274" spans="8:8" x14ac:dyDescent="0.35">
      <c r="H1047274" s="21"/>
    </row>
    <row r="1047275" spans="8:8" x14ac:dyDescent="0.35">
      <c r="H1047275" s="21"/>
    </row>
    <row r="1047276" spans="8:8" x14ac:dyDescent="0.35">
      <c r="H1047276" s="21"/>
    </row>
    <row r="1047277" spans="8:8" x14ac:dyDescent="0.35">
      <c r="H1047277" s="21"/>
    </row>
    <row r="1047278" spans="8:8" x14ac:dyDescent="0.35">
      <c r="H1047278" s="21"/>
    </row>
    <row r="1047279" spans="8:8" x14ac:dyDescent="0.35">
      <c r="H1047279" s="21"/>
    </row>
    <row r="1047280" spans="8:8" x14ac:dyDescent="0.35">
      <c r="H1047280" s="21"/>
    </row>
    <row r="1047281" spans="8:8" x14ac:dyDescent="0.35">
      <c r="H1047281" s="21"/>
    </row>
    <row r="1047282" spans="8:8" x14ac:dyDescent="0.35">
      <c r="H1047282" s="21"/>
    </row>
    <row r="1047283" spans="8:8" x14ac:dyDescent="0.35">
      <c r="H1047283" s="21"/>
    </row>
    <row r="1047284" spans="8:8" x14ac:dyDescent="0.35">
      <c r="H1047284" s="21"/>
    </row>
    <row r="1047285" spans="8:8" x14ac:dyDescent="0.35">
      <c r="H1047285" s="21"/>
    </row>
    <row r="1047286" spans="8:8" x14ac:dyDescent="0.35">
      <c r="H1047286" s="21"/>
    </row>
    <row r="1047287" spans="8:8" x14ac:dyDescent="0.35">
      <c r="H1047287" s="21"/>
    </row>
    <row r="1047288" spans="8:8" x14ac:dyDescent="0.35">
      <c r="H1047288" s="21"/>
    </row>
    <row r="1047289" spans="8:8" x14ac:dyDescent="0.35">
      <c r="H1047289" s="21"/>
    </row>
    <row r="1047290" spans="8:8" x14ac:dyDescent="0.35">
      <c r="H1047290" s="21"/>
    </row>
    <row r="1047291" spans="8:8" x14ac:dyDescent="0.35">
      <c r="H1047291" s="21"/>
    </row>
    <row r="1047292" spans="8:8" x14ac:dyDescent="0.35">
      <c r="H1047292" s="21"/>
    </row>
    <row r="1047293" spans="8:8" x14ac:dyDescent="0.35">
      <c r="H1047293" s="21"/>
    </row>
    <row r="1047294" spans="8:8" x14ac:dyDescent="0.35">
      <c r="H1047294" s="21"/>
    </row>
    <row r="1047295" spans="8:8" x14ac:dyDescent="0.35">
      <c r="H1047295" s="21"/>
    </row>
    <row r="1047296" spans="8:8" x14ac:dyDescent="0.35">
      <c r="H1047296" s="21"/>
    </row>
    <row r="1047297" spans="8:8" x14ac:dyDescent="0.35">
      <c r="H1047297" s="21"/>
    </row>
    <row r="1047298" spans="8:8" x14ac:dyDescent="0.35">
      <c r="H1047298" s="21"/>
    </row>
    <row r="1047299" spans="8:8" x14ac:dyDescent="0.35">
      <c r="H1047299" s="21"/>
    </row>
    <row r="1047300" spans="8:8" x14ac:dyDescent="0.35">
      <c r="H1047300" s="21"/>
    </row>
    <row r="1047301" spans="8:8" x14ac:dyDescent="0.35">
      <c r="H1047301" s="21"/>
    </row>
    <row r="1047302" spans="8:8" x14ac:dyDescent="0.35">
      <c r="H1047302" s="21"/>
    </row>
    <row r="1047303" spans="8:8" x14ac:dyDescent="0.35">
      <c r="H1047303" s="21"/>
    </row>
    <row r="1047304" spans="8:8" x14ac:dyDescent="0.35">
      <c r="H1047304" s="21"/>
    </row>
    <row r="1047305" spans="8:8" x14ac:dyDescent="0.35">
      <c r="H1047305" s="21"/>
    </row>
    <row r="1047306" spans="8:8" x14ac:dyDescent="0.35">
      <c r="H1047306" s="21"/>
    </row>
    <row r="1047307" spans="8:8" x14ac:dyDescent="0.35">
      <c r="H1047307" s="21"/>
    </row>
    <row r="1047308" spans="8:8" x14ac:dyDescent="0.35">
      <c r="H1047308" s="21"/>
    </row>
    <row r="1047309" spans="8:8" x14ac:dyDescent="0.35">
      <c r="H1047309" s="21"/>
    </row>
    <row r="1047310" spans="8:8" x14ac:dyDescent="0.35">
      <c r="H1047310" s="21"/>
    </row>
    <row r="1047311" spans="8:8" x14ac:dyDescent="0.35">
      <c r="H1047311" s="21"/>
    </row>
    <row r="1047312" spans="8:8" x14ac:dyDescent="0.35">
      <c r="H1047312" s="21"/>
    </row>
    <row r="1047313" spans="8:8" x14ac:dyDescent="0.35">
      <c r="H1047313" s="21"/>
    </row>
    <row r="1047314" spans="8:8" x14ac:dyDescent="0.35">
      <c r="H1047314" s="21"/>
    </row>
    <row r="1047315" spans="8:8" x14ac:dyDescent="0.35">
      <c r="H1047315" s="21"/>
    </row>
    <row r="1047316" spans="8:8" x14ac:dyDescent="0.35">
      <c r="H1047316" s="21"/>
    </row>
    <row r="1047317" spans="8:8" x14ac:dyDescent="0.35">
      <c r="H1047317" s="21"/>
    </row>
    <row r="1047318" spans="8:8" x14ac:dyDescent="0.35">
      <c r="H1047318" s="21"/>
    </row>
    <row r="1047319" spans="8:8" x14ac:dyDescent="0.35">
      <c r="H1047319" s="21"/>
    </row>
    <row r="1047320" spans="8:8" x14ac:dyDescent="0.35">
      <c r="H1047320" s="21"/>
    </row>
    <row r="1047321" spans="8:8" x14ac:dyDescent="0.35">
      <c r="H1047321" s="21"/>
    </row>
    <row r="1047322" spans="8:8" x14ac:dyDescent="0.35">
      <c r="H1047322" s="21"/>
    </row>
    <row r="1047323" spans="8:8" x14ac:dyDescent="0.35">
      <c r="H1047323" s="21"/>
    </row>
    <row r="1047324" spans="8:8" x14ac:dyDescent="0.35">
      <c r="H1047324" s="21"/>
    </row>
    <row r="1047325" spans="8:8" x14ac:dyDescent="0.35">
      <c r="H1047325" s="21"/>
    </row>
    <row r="1047326" spans="8:8" x14ac:dyDescent="0.35">
      <c r="H1047326" s="21"/>
    </row>
    <row r="1047327" spans="8:8" x14ac:dyDescent="0.35">
      <c r="H1047327" s="21"/>
    </row>
    <row r="1047328" spans="8:8" x14ac:dyDescent="0.35">
      <c r="H1047328" s="21"/>
    </row>
    <row r="1047329" spans="8:8" x14ac:dyDescent="0.35">
      <c r="H1047329" s="21"/>
    </row>
    <row r="1047330" spans="8:8" x14ac:dyDescent="0.35">
      <c r="H1047330" s="21"/>
    </row>
    <row r="1047331" spans="8:8" x14ac:dyDescent="0.35">
      <c r="H1047331" s="21"/>
    </row>
    <row r="1047332" spans="8:8" x14ac:dyDescent="0.35">
      <c r="H1047332" s="21"/>
    </row>
    <row r="1047333" spans="8:8" x14ac:dyDescent="0.35">
      <c r="H1047333" s="21"/>
    </row>
    <row r="1047334" spans="8:8" x14ac:dyDescent="0.35">
      <c r="H1047334" s="21"/>
    </row>
    <row r="1047335" spans="8:8" x14ac:dyDescent="0.35">
      <c r="H1047335" s="21"/>
    </row>
    <row r="1047336" spans="8:8" x14ac:dyDescent="0.35">
      <c r="H1047336" s="21"/>
    </row>
    <row r="1047337" spans="8:8" x14ac:dyDescent="0.35">
      <c r="H1047337" s="21"/>
    </row>
    <row r="1047338" spans="8:8" x14ac:dyDescent="0.35">
      <c r="H1047338" s="21"/>
    </row>
    <row r="1047339" spans="8:8" x14ac:dyDescent="0.35">
      <c r="H1047339" s="21"/>
    </row>
    <row r="1047340" spans="8:8" x14ac:dyDescent="0.35">
      <c r="H1047340" s="21"/>
    </row>
    <row r="1047341" spans="8:8" x14ac:dyDescent="0.35">
      <c r="H1047341" s="21"/>
    </row>
    <row r="1047342" spans="8:8" x14ac:dyDescent="0.35">
      <c r="H1047342" s="21"/>
    </row>
    <row r="1047343" spans="8:8" x14ac:dyDescent="0.35">
      <c r="H1047343" s="21"/>
    </row>
    <row r="1047344" spans="8:8" x14ac:dyDescent="0.35">
      <c r="H1047344" s="21"/>
    </row>
    <row r="1047345" spans="8:8" x14ac:dyDescent="0.35">
      <c r="H1047345" s="21"/>
    </row>
    <row r="1047346" spans="8:8" x14ac:dyDescent="0.35">
      <c r="H1047346" s="21"/>
    </row>
    <row r="1047347" spans="8:8" x14ac:dyDescent="0.35">
      <c r="H1047347" s="21"/>
    </row>
    <row r="1047348" spans="8:8" x14ac:dyDescent="0.35">
      <c r="H1047348" s="21"/>
    </row>
    <row r="1047349" spans="8:8" x14ac:dyDescent="0.35">
      <c r="H1047349" s="21"/>
    </row>
    <row r="1047350" spans="8:8" x14ac:dyDescent="0.35">
      <c r="H1047350" s="21"/>
    </row>
    <row r="1047351" spans="8:8" x14ac:dyDescent="0.35">
      <c r="H1047351" s="21"/>
    </row>
    <row r="1047352" spans="8:8" x14ac:dyDescent="0.35">
      <c r="H1047352" s="21"/>
    </row>
    <row r="1047353" spans="8:8" x14ac:dyDescent="0.35">
      <c r="H1047353" s="21"/>
    </row>
    <row r="1047354" spans="8:8" x14ac:dyDescent="0.35">
      <c r="H1047354" s="21"/>
    </row>
    <row r="1047355" spans="8:8" x14ac:dyDescent="0.35">
      <c r="H1047355" s="21"/>
    </row>
    <row r="1047356" spans="8:8" x14ac:dyDescent="0.35">
      <c r="H1047356" s="21"/>
    </row>
    <row r="1047357" spans="8:8" x14ac:dyDescent="0.35">
      <c r="H1047357" s="21"/>
    </row>
    <row r="1047358" spans="8:8" x14ac:dyDescent="0.35">
      <c r="H1047358" s="21"/>
    </row>
    <row r="1047359" spans="8:8" x14ac:dyDescent="0.35">
      <c r="H1047359" s="21"/>
    </row>
    <row r="1047360" spans="8:8" x14ac:dyDescent="0.35">
      <c r="H1047360" s="21"/>
    </row>
    <row r="1047361" spans="8:8" x14ac:dyDescent="0.35">
      <c r="H1047361" s="21"/>
    </row>
    <row r="1047362" spans="8:8" x14ac:dyDescent="0.35">
      <c r="H1047362" s="21"/>
    </row>
    <row r="1047363" spans="8:8" x14ac:dyDescent="0.35">
      <c r="H1047363" s="21"/>
    </row>
    <row r="1047364" spans="8:8" x14ac:dyDescent="0.35">
      <c r="H1047364" s="21"/>
    </row>
    <row r="1047365" spans="8:8" x14ac:dyDescent="0.35">
      <c r="H1047365" s="21"/>
    </row>
    <row r="1047366" spans="8:8" x14ac:dyDescent="0.35">
      <c r="H1047366" s="21"/>
    </row>
    <row r="1047367" spans="8:8" x14ac:dyDescent="0.35">
      <c r="H1047367" s="21"/>
    </row>
    <row r="1047368" spans="8:8" x14ac:dyDescent="0.35">
      <c r="H1047368" s="21"/>
    </row>
    <row r="1047369" spans="8:8" x14ac:dyDescent="0.35">
      <c r="H1047369" s="21"/>
    </row>
    <row r="1047370" spans="8:8" x14ac:dyDescent="0.35">
      <c r="H1047370" s="21"/>
    </row>
    <row r="1047371" spans="8:8" x14ac:dyDescent="0.35">
      <c r="H1047371" s="21"/>
    </row>
    <row r="1047372" spans="8:8" x14ac:dyDescent="0.35">
      <c r="H1047372" s="21"/>
    </row>
    <row r="1047373" spans="8:8" x14ac:dyDescent="0.35">
      <c r="H1047373" s="21"/>
    </row>
    <row r="1047374" spans="8:8" x14ac:dyDescent="0.35">
      <c r="H1047374" s="21"/>
    </row>
    <row r="1047375" spans="8:8" x14ac:dyDescent="0.35">
      <c r="H1047375" s="21"/>
    </row>
    <row r="1047376" spans="8:8" x14ac:dyDescent="0.35">
      <c r="H1047376" s="21"/>
    </row>
    <row r="1047377" spans="8:8" x14ac:dyDescent="0.35">
      <c r="H1047377" s="21"/>
    </row>
    <row r="1047378" spans="8:8" x14ac:dyDescent="0.35">
      <c r="H1047378" s="21"/>
    </row>
    <row r="1047379" spans="8:8" x14ac:dyDescent="0.35">
      <c r="H1047379" s="21"/>
    </row>
    <row r="1047380" spans="8:8" x14ac:dyDescent="0.35">
      <c r="H1047380" s="21"/>
    </row>
    <row r="1047381" spans="8:8" x14ac:dyDescent="0.35">
      <c r="H1047381" s="21"/>
    </row>
    <row r="1047382" spans="8:8" x14ac:dyDescent="0.35">
      <c r="H1047382" s="21"/>
    </row>
    <row r="1047383" spans="8:8" x14ac:dyDescent="0.35">
      <c r="H1047383" s="21"/>
    </row>
    <row r="1047384" spans="8:8" x14ac:dyDescent="0.35">
      <c r="H1047384" s="21"/>
    </row>
    <row r="1047385" spans="8:8" x14ac:dyDescent="0.35">
      <c r="H1047385" s="21"/>
    </row>
    <row r="1047386" spans="8:8" x14ac:dyDescent="0.35">
      <c r="H1047386" s="21"/>
    </row>
    <row r="1047387" spans="8:8" x14ac:dyDescent="0.35">
      <c r="H1047387" s="21"/>
    </row>
    <row r="1047388" spans="8:8" x14ac:dyDescent="0.35">
      <c r="H1047388" s="21"/>
    </row>
    <row r="1047389" spans="8:8" x14ac:dyDescent="0.35">
      <c r="H1047389" s="21"/>
    </row>
    <row r="1047390" spans="8:8" x14ac:dyDescent="0.35">
      <c r="H1047390" s="21"/>
    </row>
    <row r="1047391" spans="8:8" x14ac:dyDescent="0.35">
      <c r="H1047391" s="21"/>
    </row>
    <row r="1047392" spans="8:8" x14ac:dyDescent="0.35">
      <c r="H1047392" s="21"/>
    </row>
    <row r="1047393" spans="8:8" x14ac:dyDescent="0.35">
      <c r="H1047393" s="21"/>
    </row>
    <row r="1047394" spans="8:8" x14ac:dyDescent="0.35">
      <c r="H1047394" s="21"/>
    </row>
    <row r="1047395" spans="8:8" x14ac:dyDescent="0.35">
      <c r="H1047395" s="21"/>
    </row>
    <row r="1047396" spans="8:8" x14ac:dyDescent="0.35">
      <c r="H1047396" s="21"/>
    </row>
    <row r="1047397" spans="8:8" x14ac:dyDescent="0.35">
      <c r="H1047397" s="21"/>
    </row>
    <row r="1047398" spans="8:8" x14ac:dyDescent="0.35">
      <c r="H1047398" s="21"/>
    </row>
    <row r="1047399" spans="8:8" x14ac:dyDescent="0.35">
      <c r="H1047399" s="21"/>
    </row>
    <row r="1047400" spans="8:8" x14ac:dyDescent="0.35">
      <c r="H1047400" s="21"/>
    </row>
    <row r="1047401" spans="8:8" x14ac:dyDescent="0.35">
      <c r="H1047401" s="21"/>
    </row>
    <row r="1047402" spans="8:8" x14ac:dyDescent="0.35">
      <c r="H1047402" s="21"/>
    </row>
    <row r="1047403" spans="8:8" x14ac:dyDescent="0.35">
      <c r="H1047403" s="21"/>
    </row>
    <row r="1047404" spans="8:8" x14ac:dyDescent="0.35">
      <c r="H1047404" s="21"/>
    </row>
    <row r="1047405" spans="8:8" x14ac:dyDescent="0.35">
      <c r="H1047405" s="21"/>
    </row>
    <row r="1047406" spans="8:8" x14ac:dyDescent="0.35">
      <c r="H1047406" s="21"/>
    </row>
    <row r="1047407" spans="8:8" x14ac:dyDescent="0.35">
      <c r="H1047407" s="21"/>
    </row>
    <row r="1047408" spans="8:8" x14ac:dyDescent="0.35">
      <c r="H1047408" s="21"/>
    </row>
    <row r="1047409" spans="8:8" x14ac:dyDescent="0.35">
      <c r="H1047409" s="21"/>
    </row>
    <row r="1047410" spans="8:8" x14ac:dyDescent="0.35">
      <c r="H1047410" s="21"/>
    </row>
    <row r="1047411" spans="8:8" x14ac:dyDescent="0.35">
      <c r="H1047411" s="21"/>
    </row>
    <row r="1047412" spans="8:8" x14ac:dyDescent="0.35">
      <c r="H1047412" s="21"/>
    </row>
    <row r="1047413" spans="8:8" x14ac:dyDescent="0.35">
      <c r="H1047413" s="21"/>
    </row>
    <row r="1047414" spans="8:8" x14ac:dyDescent="0.35">
      <c r="H1047414" s="21"/>
    </row>
    <row r="1047415" spans="8:8" x14ac:dyDescent="0.35">
      <c r="H1047415" s="21"/>
    </row>
    <row r="1047416" spans="8:8" x14ac:dyDescent="0.35">
      <c r="H1047416" s="21"/>
    </row>
    <row r="1047417" spans="8:8" x14ac:dyDescent="0.35">
      <c r="H1047417" s="21"/>
    </row>
    <row r="1047418" spans="8:8" x14ac:dyDescent="0.35">
      <c r="H1047418" s="21"/>
    </row>
    <row r="1047419" spans="8:8" x14ac:dyDescent="0.35">
      <c r="H1047419" s="21"/>
    </row>
    <row r="1047420" spans="8:8" x14ac:dyDescent="0.35">
      <c r="H1047420" s="21"/>
    </row>
    <row r="1047421" spans="8:8" x14ac:dyDescent="0.35">
      <c r="H1047421" s="21"/>
    </row>
    <row r="1047422" spans="8:8" x14ac:dyDescent="0.35">
      <c r="H1047422" s="21"/>
    </row>
    <row r="1047423" spans="8:8" x14ac:dyDescent="0.35">
      <c r="H1047423" s="21"/>
    </row>
    <row r="1047424" spans="8:8" x14ac:dyDescent="0.35">
      <c r="H1047424" s="21"/>
    </row>
    <row r="1047425" spans="8:8" x14ac:dyDescent="0.35">
      <c r="H1047425" s="21"/>
    </row>
    <row r="1047426" spans="8:8" x14ac:dyDescent="0.35">
      <c r="H1047426" s="21"/>
    </row>
    <row r="1047427" spans="8:8" x14ac:dyDescent="0.35">
      <c r="H1047427" s="21"/>
    </row>
    <row r="1047428" spans="8:8" x14ac:dyDescent="0.35">
      <c r="H1047428" s="21"/>
    </row>
    <row r="1047429" spans="8:8" x14ac:dyDescent="0.35">
      <c r="H1047429" s="21"/>
    </row>
    <row r="1047430" spans="8:8" x14ac:dyDescent="0.35">
      <c r="H1047430" s="21"/>
    </row>
    <row r="1047431" spans="8:8" x14ac:dyDescent="0.35">
      <c r="H1047431" s="21"/>
    </row>
    <row r="1047432" spans="8:8" x14ac:dyDescent="0.35">
      <c r="H1047432" s="21"/>
    </row>
    <row r="1047433" spans="8:8" x14ac:dyDescent="0.35">
      <c r="H1047433" s="21"/>
    </row>
    <row r="1047434" spans="8:8" x14ac:dyDescent="0.35">
      <c r="H1047434" s="21"/>
    </row>
    <row r="1047435" spans="8:8" x14ac:dyDescent="0.35">
      <c r="H1047435" s="21"/>
    </row>
    <row r="1047436" spans="8:8" x14ac:dyDescent="0.35">
      <c r="H1047436" s="21"/>
    </row>
    <row r="1047437" spans="8:8" x14ac:dyDescent="0.35">
      <c r="H1047437" s="21"/>
    </row>
    <row r="1047438" spans="8:8" x14ac:dyDescent="0.35">
      <c r="H1047438" s="21"/>
    </row>
    <row r="1047439" spans="8:8" x14ac:dyDescent="0.35">
      <c r="H1047439" s="21"/>
    </row>
    <row r="1047440" spans="8:8" x14ac:dyDescent="0.35">
      <c r="H1047440" s="21"/>
    </row>
    <row r="1047441" spans="8:8" x14ac:dyDescent="0.35">
      <c r="H1047441" s="21"/>
    </row>
    <row r="1047442" spans="8:8" x14ac:dyDescent="0.35">
      <c r="H1047442" s="21"/>
    </row>
    <row r="1047443" spans="8:8" x14ac:dyDescent="0.35">
      <c r="H1047443" s="21"/>
    </row>
    <row r="1047444" spans="8:8" x14ac:dyDescent="0.35">
      <c r="H1047444" s="21"/>
    </row>
    <row r="1047445" spans="8:8" x14ac:dyDescent="0.35">
      <c r="H1047445" s="21"/>
    </row>
    <row r="1047446" spans="8:8" x14ac:dyDescent="0.35">
      <c r="H1047446" s="21"/>
    </row>
    <row r="1047447" spans="8:8" x14ac:dyDescent="0.35">
      <c r="H1047447" s="21"/>
    </row>
    <row r="1047448" spans="8:8" x14ac:dyDescent="0.35">
      <c r="H1047448" s="21"/>
    </row>
    <row r="1047449" spans="8:8" x14ac:dyDescent="0.35">
      <c r="H1047449" s="21"/>
    </row>
    <row r="1047450" spans="8:8" x14ac:dyDescent="0.35">
      <c r="H1047450" s="21"/>
    </row>
    <row r="1047451" spans="8:8" x14ac:dyDescent="0.35">
      <c r="H1047451" s="21"/>
    </row>
    <row r="1047452" spans="8:8" x14ac:dyDescent="0.35">
      <c r="H1047452" s="21"/>
    </row>
    <row r="1047453" spans="8:8" x14ac:dyDescent="0.35">
      <c r="H1047453" s="21"/>
    </row>
    <row r="1047454" spans="8:8" x14ac:dyDescent="0.35">
      <c r="H1047454" s="21"/>
    </row>
    <row r="1047455" spans="8:8" x14ac:dyDescent="0.35">
      <c r="H1047455" s="21"/>
    </row>
    <row r="1047456" spans="8:8" x14ac:dyDescent="0.35">
      <c r="H1047456" s="21"/>
    </row>
    <row r="1047457" spans="8:8" x14ac:dyDescent="0.35">
      <c r="H1047457" s="21"/>
    </row>
    <row r="1047458" spans="8:8" x14ac:dyDescent="0.35">
      <c r="H1047458" s="21"/>
    </row>
    <row r="1047459" spans="8:8" x14ac:dyDescent="0.35">
      <c r="H1047459" s="21"/>
    </row>
    <row r="1047460" spans="8:8" x14ac:dyDescent="0.35">
      <c r="H1047460" s="21"/>
    </row>
    <row r="1047461" spans="8:8" x14ac:dyDescent="0.35">
      <c r="H1047461" s="21"/>
    </row>
    <row r="1047462" spans="8:8" x14ac:dyDescent="0.35">
      <c r="H1047462" s="21"/>
    </row>
    <row r="1047463" spans="8:8" x14ac:dyDescent="0.35">
      <c r="H1047463" s="21"/>
    </row>
    <row r="1047464" spans="8:8" x14ac:dyDescent="0.35">
      <c r="H1047464" s="21"/>
    </row>
    <row r="1047465" spans="8:8" x14ac:dyDescent="0.35">
      <c r="H1047465" s="21"/>
    </row>
    <row r="1047466" spans="8:8" x14ac:dyDescent="0.35">
      <c r="H1047466" s="21"/>
    </row>
    <row r="1047467" spans="8:8" x14ac:dyDescent="0.35">
      <c r="H1047467" s="21"/>
    </row>
    <row r="1047468" spans="8:8" x14ac:dyDescent="0.35">
      <c r="H1047468" s="21"/>
    </row>
    <row r="1047469" spans="8:8" x14ac:dyDescent="0.35">
      <c r="H1047469" s="21"/>
    </row>
    <row r="1047470" spans="8:8" x14ac:dyDescent="0.35">
      <c r="H1047470" s="21"/>
    </row>
    <row r="1047471" spans="8:8" x14ac:dyDescent="0.35">
      <c r="H1047471" s="21"/>
    </row>
    <row r="1047472" spans="8:8" x14ac:dyDescent="0.35">
      <c r="H1047472" s="21"/>
    </row>
    <row r="1047473" spans="8:8" x14ac:dyDescent="0.35">
      <c r="H1047473" s="21"/>
    </row>
    <row r="1047474" spans="8:8" x14ac:dyDescent="0.35">
      <c r="H1047474" s="21"/>
    </row>
    <row r="1047475" spans="8:8" x14ac:dyDescent="0.35">
      <c r="H1047475" s="21"/>
    </row>
    <row r="1047476" spans="8:8" x14ac:dyDescent="0.35">
      <c r="H1047476" s="21"/>
    </row>
    <row r="1047477" spans="8:8" x14ac:dyDescent="0.35">
      <c r="H1047477" s="21"/>
    </row>
    <row r="1047478" spans="8:8" x14ac:dyDescent="0.35">
      <c r="H1047478" s="21"/>
    </row>
    <row r="1047479" spans="8:8" x14ac:dyDescent="0.35">
      <c r="H1047479" s="21"/>
    </row>
    <row r="1047480" spans="8:8" x14ac:dyDescent="0.35">
      <c r="H1047480" s="21"/>
    </row>
    <row r="1047481" spans="8:8" x14ac:dyDescent="0.35">
      <c r="H1047481" s="21"/>
    </row>
    <row r="1047482" spans="8:8" x14ac:dyDescent="0.35">
      <c r="H1047482" s="21"/>
    </row>
    <row r="1047483" spans="8:8" x14ac:dyDescent="0.35">
      <c r="H1047483" s="21"/>
    </row>
    <row r="1047484" spans="8:8" x14ac:dyDescent="0.35">
      <c r="H1047484" s="21"/>
    </row>
    <row r="1047485" spans="8:8" x14ac:dyDescent="0.35">
      <c r="H1047485" s="21"/>
    </row>
    <row r="1047486" spans="8:8" x14ac:dyDescent="0.35">
      <c r="H1047486" s="21"/>
    </row>
    <row r="1047487" spans="8:8" x14ac:dyDescent="0.35">
      <c r="H1047487" s="21"/>
    </row>
    <row r="1047488" spans="8:8" x14ac:dyDescent="0.35">
      <c r="H1047488" s="21"/>
    </row>
    <row r="1047489" spans="8:8" x14ac:dyDescent="0.35">
      <c r="H1047489" s="21"/>
    </row>
    <row r="1047490" spans="8:8" x14ac:dyDescent="0.35">
      <c r="H1047490" s="21"/>
    </row>
    <row r="1047491" spans="8:8" x14ac:dyDescent="0.35">
      <c r="H1047491" s="21"/>
    </row>
    <row r="1047492" spans="8:8" x14ac:dyDescent="0.35">
      <c r="H1047492" s="21"/>
    </row>
    <row r="1047493" spans="8:8" x14ac:dyDescent="0.35">
      <c r="H1047493" s="21"/>
    </row>
    <row r="1047494" spans="8:8" x14ac:dyDescent="0.35">
      <c r="H1047494" s="21"/>
    </row>
    <row r="1047495" spans="8:8" x14ac:dyDescent="0.35">
      <c r="H1047495" s="21"/>
    </row>
    <row r="1047496" spans="8:8" x14ac:dyDescent="0.35">
      <c r="H1047496" s="21"/>
    </row>
    <row r="1047497" spans="8:8" x14ac:dyDescent="0.35">
      <c r="H1047497" s="21"/>
    </row>
    <row r="1047498" spans="8:8" x14ac:dyDescent="0.35">
      <c r="H1047498" s="21"/>
    </row>
    <row r="1047499" spans="8:8" x14ac:dyDescent="0.35">
      <c r="H1047499" s="21"/>
    </row>
    <row r="1047500" spans="8:8" x14ac:dyDescent="0.35">
      <c r="H1047500" s="21"/>
    </row>
    <row r="1047501" spans="8:8" x14ac:dyDescent="0.35">
      <c r="H1047501" s="21"/>
    </row>
    <row r="1047502" spans="8:8" x14ac:dyDescent="0.35">
      <c r="H1047502" s="21"/>
    </row>
    <row r="1047503" spans="8:8" x14ac:dyDescent="0.35">
      <c r="H1047503" s="21"/>
    </row>
    <row r="1047504" spans="8:8" x14ac:dyDescent="0.35">
      <c r="H1047504" s="21"/>
    </row>
    <row r="1047505" spans="8:8" x14ac:dyDescent="0.35">
      <c r="H1047505" s="21"/>
    </row>
    <row r="1047506" spans="8:8" x14ac:dyDescent="0.35">
      <c r="H1047506" s="21"/>
    </row>
    <row r="1047507" spans="8:8" x14ac:dyDescent="0.35">
      <c r="H1047507" s="21"/>
    </row>
    <row r="1047508" spans="8:8" x14ac:dyDescent="0.35">
      <c r="H1047508" s="21"/>
    </row>
    <row r="1047509" spans="8:8" x14ac:dyDescent="0.35">
      <c r="H1047509" s="21"/>
    </row>
    <row r="1047510" spans="8:8" x14ac:dyDescent="0.35">
      <c r="H1047510" s="21"/>
    </row>
    <row r="1047511" spans="8:8" x14ac:dyDescent="0.35">
      <c r="H1047511" s="21"/>
    </row>
    <row r="1047512" spans="8:8" x14ac:dyDescent="0.35">
      <c r="H1047512" s="21"/>
    </row>
    <row r="1047513" spans="8:8" x14ac:dyDescent="0.35">
      <c r="H1047513" s="21"/>
    </row>
    <row r="1047514" spans="8:8" x14ac:dyDescent="0.35">
      <c r="H1047514" s="21"/>
    </row>
    <row r="1047515" spans="8:8" x14ac:dyDescent="0.35">
      <c r="H1047515" s="21"/>
    </row>
    <row r="1047516" spans="8:8" x14ac:dyDescent="0.35">
      <c r="H1047516" s="21"/>
    </row>
    <row r="1047517" spans="8:8" x14ac:dyDescent="0.35">
      <c r="H1047517" s="21"/>
    </row>
    <row r="1047518" spans="8:8" x14ac:dyDescent="0.35">
      <c r="H1047518" s="21"/>
    </row>
    <row r="1047519" spans="8:8" x14ac:dyDescent="0.35">
      <c r="H1047519" s="21"/>
    </row>
    <row r="1047520" spans="8:8" x14ac:dyDescent="0.35">
      <c r="H1047520" s="21"/>
    </row>
    <row r="1047521" spans="8:8" x14ac:dyDescent="0.35">
      <c r="H1047521" s="21"/>
    </row>
    <row r="1047522" spans="8:8" x14ac:dyDescent="0.35">
      <c r="H1047522" s="21"/>
    </row>
    <row r="1047523" spans="8:8" x14ac:dyDescent="0.35">
      <c r="H1047523" s="21"/>
    </row>
    <row r="1047524" spans="8:8" x14ac:dyDescent="0.35">
      <c r="H1047524" s="21"/>
    </row>
    <row r="1047525" spans="8:8" x14ac:dyDescent="0.35">
      <c r="H1047525" s="21"/>
    </row>
    <row r="1047526" spans="8:8" x14ac:dyDescent="0.35">
      <c r="H1047526" s="21"/>
    </row>
    <row r="1047527" spans="8:8" x14ac:dyDescent="0.35">
      <c r="H1047527" s="21"/>
    </row>
    <row r="1047528" spans="8:8" x14ac:dyDescent="0.35">
      <c r="H1047528" s="21"/>
    </row>
    <row r="1047529" spans="8:8" x14ac:dyDescent="0.35">
      <c r="H1047529" s="21"/>
    </row>
    <row r="1047530" spans="8:8" x14ac:dyDescent="0.35">
      <c r="H1047530" s="21"/>
    </row>
    <row r="1047531" spans="8:8" x14ac:dyDescent="0.35">
      <c r="H1047531" s="21"/>
    </row>
    <row r="1047532" spans="8:8" x14ac:dyDescent="0.35">
      <c r="H1047532" s="21"/>
    </row>
    <row r="1047533" spans="8:8" x14ac:dyDescent="0.35">
      <c r="H1047533" s="21"/>
    </row>
    <row r="1047534" spans="8:8" x14ac:dyDescent="0.35">
      <c r="H1047534" s="21"/>
    </row>
    <row r="1047535" spans="8:8" x14ac:dyDescent="0.35">
      <c r="H1047535" s="21"/>
    </row>
    <row r="1047536" spans="8:8" x14ac:dyDescent="0.35">
      <c r="H1047536" s="21"/>
    </row>
    <row r="1047537" spans="8:8" x14ac:dyDescent="0.35">
      <c r="H1047537" s="21"/>
    </row>
    <row r="1047538" spans="8:8" x14ac:dyDescent="0.35">
      <c r="H1047538" s="21"/>
    </row>
    <row r="1047539" spans="8:8" x14ac:dyDescent="0.35">
      <c r="H1047539" s="21"/>
    </row>
    <row r="1047540" spans="8:8" x14ac:dyDescent="0.35">
      <c r="H1047540" s="21"/>
    </row>
    <row r="1047541" spans="8:8" x14ac:dyDescent="0.35">
      <c r="H1047541" s="21"/>
    </row>
    <row r="1047542" spans="8:8" x14ac:dyDescent="0.35">
      <c r="H1047542" s="21"/>
    </row>
    <row r="1047543" spans="8:8" x14ac:dyDescent="0.35">
      <c r="H1047543" s="21"/>
    </row>
    <row r="1047544" spans="8:8" x14ac:dyDescent="0.35">
      <c r="H1047544" s="21"/>
    </row>
    <row r="1047545" spans="8:8" x14ac:dyDescent="0.35">
      <c r="H1047545" s="21"/>
    </row>
    <row r="1047546" spans="8:8" x14ac:dyDescent="0.35">
      <c r="H1047546" s="21"/>
    </row>
    <row r="1047547" spans="8:8" x14ac:dyDescent="0.35">
      <c r="H1047547" s="21"/>
    </row>
    <row r="1047548" spans="8:8" x14ac:dyDescent="0.35">
      <c r="H1047548" s="21"/>
    </row>
    <row r="1047549" spans="8:8" x14ac:dyDescent="0.35">
      <c r="H1047549" s="21"/>
    </row>
    <row r="1047550" spans="8:8" x14ac:dyDescent="0.35">
      <c r="H1047550" s="21"/>
    </row>
    <row r="1047551" spans="8:8" x14ac:dyDescent="0.35">
      <c r="H1047551" s="21"/>
    </row>
    <row r="1047552" spans="8:8" x14ac:dyDescent="0.35">
      <c r="H1047552" s="21"/>
    </row>
    <row r="1047553" spans="8:8" x14ac:dyDescent="0.35">
      <c r="H1047553" s="21"/>
    </row>
    <row r="1047554" spans="8:8" x14ac:dyDescent="0.35">
      <c r="H1047554" s="21"/>
    </row>
    <row r="1047555" spans="8:8" x14ac:dyDescent="0.35">
      <c r="H1047555" s="21"/>
    </row>
    <row r="1047556" spans="8:8" x14ac:dyDescent="0.35">
      <c r="H1047556" s="21"/>
    </row>
    <row r="1047557" spans="8:8" x14ac:dyDescent="0.35">
      <c r="H1047557" s="21"/>
    </row>
    <row r="1047558" spans="8:8" x14ac:dyDescent="0.35">
      <c r="H1047558" s="21"/>
    </row>
    <row r="1047559" spans="8:8" x14ac:dyDescent="0.35">
      <c r="H1047559" s="21"/>
    </row>
    <row r="1047560" spans="8:8" x14ac:dyDescent="0.35">
      <c r="H1047560" s="21"/>
    </row>
    <row r="1047561" spans="8:8" x14ac:dyDescent="0.35">
      <c r="H1047561" s="21"/>
    </row>
    <row r="1047562" spans="8:8" x14ac:dyDescent="0.35">
      <c r="H1047562" s="21"/>
    </row>
    <row r="1047563" spans="8:8" x14ac:dyDescent="0.35">
      <c r="H1047563" s="21"/>
    </row>
    <row r="1047564" spans="8:8" x14ac:dyDescent="0.35">
      <c r="H1047564" s="21"/>
    </row>
    <row r="1047565" spans="8:8" x14ac:dyDescent="0.35">
      <c r="H1047565" s="21"/>
    </row>
    <row r="1047566" spans="8:8" x14ac:dyDescent="0.35">
      <c r="H1047566" s="21"/>
    </row>
    <row r="1047567" spans="8:8" x14ac:dyDescent="0.35">
      <c r="H1047567" s="21"/>
    </row>
    <row r="1047568" spans="8:8" x14ac:dyDescent="0.35">
      <c r="H1047568" s="21"/>
    </row>
    <row r="1047569" spans="8:8" x14ac:dyDescent="0.35">
      <c r="H1047569" s="21"/>
    </row>
    <row r="1047570" spans="8:8" x14ac:dyDescent="0.35">
      <c r="H1047570" s="21"/>
    </row>
    <row r="1047571" spans="8:8" x14ac:dyDescent="0.35">
      <c r="H1047571" s="21"/>
    </row>
    <row r="1047572" spans="8:8" x14ac:dyDescent="0.35">
      <c r="H1047572" s="21"/>
    </row>
    <row r="1047573" spans="8:8" x14ac:dyDescent="0.35">
      <c r="H1047573" s="21"/>
    </row>
    <row r="1047574" spans="8:8" x14ac:dyDescent="0.35">
      <c r="H1047574" s="21"/>
    </row>
    <row r="1047575" spans="8:8" x14ac:dyDescent="0.35">
      <c r="H1047575" s="21"/>
    </row>
    <row r="1047576" spans="8:8" x14ac:dyDescent="0.35">
      <c r="H1047576" s="21"/>
    </row>
    <row r="1047577" spans="8:8" x14ac:dyDescent="0.35">
      <c r="H1047577" s="21"/>
    </row>
    <row r="1047578" spans="8:8" x14ac:dyDescent="0.35">
      <c r="H1047578" s="21"/>
    </row>
    <row r="1047579" spans="8:8" x14ac:dyDescent="0.35">
      <c r="H1047579" s="21"/>
    </row>
    <row r="1047580" spans="8:8" x14ac:dyDescent="0.35">
      <c r="H1047580" s="21"/>
    </row>
    <row r="1047581" spans="8:8" x14ac:dyDescent="0.35">
      <c r="H1047581" s="21"/>
    </row>
    <row r="1047582" spans="8:8" x14ac:dyDescent="0.35">
      <c r="H1047582" s="21"/>
    </row>
    <row r="1047583" spans="8:8" x14ac:dyDescent="0.35">
      <c r="H1047583" s="21"/>
    </row>
    <row r="1047584" spans="8:8" x14ac:dyDescent="0.35">
      <c r="H1047584" s="21"/>
    </row>
    <row r="1047585" spans="8:8" x14ac:dyDescent="0.35">
      <c r="H1047585" s="21"/>
    </row>
    <row r="1047586" spans="8:8" x14ac:dyDescent="0.35">
      <c r="H1047586" s="21"/>
    </row>
    <row r="1047587" spans="8:8" x14ac:dyDescent="0.35">
      <c r="H1047587" s="21"/>
    </row>
    <row r="1047588" spans="8:8" x14ac:dyDescent="0.35">
      <c r="H1047588" s="21"/>
    </row>
    <row r="1047589" spans="8:8" x14ac:dyDescent="0.35">
      <c r="H1047589" s="21"/>
    </row>
    <row r="1047590" spans="8:8" x14ac:dyDescent="0.35">
      <c r="H1047590" s="21"/>
    </row>
    <row r="1047591" spans="8:8" x14ac:dyDescent="0.35">
      <c r="H1047591" s="21"/>
    </row>
    <row r="1047592" spans="8:8" x14ac:dyDescent="0.35">
      <c r="H1047592" s="21"/>
    </row>
    <row r="1047593" spans="8:8" x14ac:dyDescent="0.35">
      <c r="H1047593" s="21"/>
    </row>
    <row r="1047594" spans="8:8" x14ac:dyDescent="0.35">
      <c r="H1047594" s="21"/>
    </row>
    <row r="1047595" spans="8:8" x14ac:dyDescent="0.35">
      <c r="H1047595" s="21"/>
    </row>
    <row r="1047596" spans="8:8" x14ac:dyDescent="0.35">
      <c r="H1047596" s="21"/>
    </row>
    <row r="1047597" spans="8:8" x14ac:dyDescent="0.35">
      <c r="H1047597" s="21"/>
    </row>
    <row r="1047598" spans="8:8" x14ac:dyDescent="0.35">
      <c r="H1047598" s="21"/>
    </row>
    <row r="1047599" spans="8:8" x14ac:dyDescent="0.35">
      <c r="H1047599" s="21"/>
    </row>
    <row r="1047600" spans="8:8" x14ac:dyDescent="0.35">
      <c r="H1047600" s="21"/>
    </row>
    <row r="1047601" spans="8:8" x14ac:dyDescent="0.35">
      <c r="H1047601" s="21"/>
    </row>
    <row r="1047602" spans="8:8" x14ac:dyDescent="0.35">
      <c r="H1047602" s="21"/>
    </row>
    <row r="1047603" spans="8:8" x14ac:dyDescent="0.35">
      <c r="H1047603" s="21"/>
    </row>
    <row r="1047604" spans="8:8" x14ac:dyDescent="0.35">
      <c r="H1047604" s="21"/>
    </row>
    <row r="1047605" spans="8:8" x14ac:dyDescent="0.35">
      <c r="H1047605" s="21"/>
    </row>
    <row r="1047606" spans="8:8" x14ac:dyDescent="0.35">
      <c r="H1047606" s="21"/>
    </row>
    <row r="1047607" spans="8:8" x14ac:dyDescent="0.35">
      <c r="H1047607" s="21"/>
    </row>
    <row r="1047608" spans="8:8" x14ac:dyDescent="0.35">
      <c r="H1047608" s="21"/>
    </row>
    <row r="1047609" spans="8:8" x14ac:dyDescent="0.35">
      <c r="H1047609" s="21"/>
    </row>
    <row r="1047610" spans="8:8" x14ac:dyDescent="0.35">
      <c r="H1047610" s="21"/>
    </row>
    <row r="1047611" spans="8:8" x14ac:dyDescent="0.35">
      <c r="H1047611" s="21"/>
    </row>
    <row r="1047612" spans="8:8" x14ac:dyDescent="0.35">
      <c r="H1047612" s="21"/>
    </row>
    <row r="1047613" spans="8:8" x14ac:dyDescent="0.35">
      <c r="H1047613" s="21"/>
    </row>
    <row r="1047614" spans="8:8" x14ac:dyDescent="0.35">
      <c r="H1047614" s="21"/>
    </row>
    <row r="1047615" spans="8:8" x14ac:dyDescent="0.35">
      <c r="H1047615" s="21"/>
    </row>
    <row r="1047616" spans="8:8" x14ac:dyDescent="0.35">
      <c r="H1047616" s="21"/>
    </row>
    <row r="1047617" spans="8:8" x14ac:dyDescent="0.35">
      <c r="H1047617" s="21"/>
    </row>
    <row r="1047618" spans="8:8" x14ac:dyDescent="0.35">
      <c r="H1047618" s="21"/>
    </row>
    <row r="1047619" spans="8:8" x14ac:dyDescent="0.35">
      <c r="H1047619" s="21"/>
    </row>
    <row r="1047620" spans="8:8" x14ac:dyDescent="0.35">
      <c r="H1047620" s="21"/>
    </row>
    <row r="1047621" spans="8:8" x14ac:dyDescent="0.35">
      <c r="H1047621" s="21"/>
    </row>
    <row r="1047622" spans="8:8" x14ac:dyDescent="0.35">
      <c r="H1047622" s="21"/>
    </row>
    <row r="1047623" spans="8:8" x14ac:dyDescent="0.35">
      <c r="H1047623" s="21"/>
    </row>
    <row r="1047624" spans="8:8" x14ac:dyDescent="0.35">
      <c r="H1047624" s="21"/>
    </row>
    <row r="1047625" spans="8:8" x14ac:dyDescent="0.35">
      <c r="H1047625" s="21"/>
    </row>
    <row r="1047626" spans="8:8" x14ac:dyDescent="0.35">
      <c r="H1047626" s="21"/>
    </row>
    <row r="1047627" spans="8:8" x14ac:dyDescent="0.35">
      <c r="H1047627" s="21"/>
    </row>
    <row r="1047628" spans="8:8" x14ac:dyDescent="0.35">
      <c r="H1047628" s="21"/>
    </row>
    <row r="1047629" spans="8:8" x14ac:dyDescent="0.35">
      <c r="H1047629" s="21"/>
    </row>
    <row r="1047630" spans="8:8" x14ac:dyDescent="0.35">
      <c r="H1047630" s="21"/>
    </row>
    <row r="1047631" spans="8:8" x14ac:dyDescent="0.35">
      <c r="H1047631" s="21"/>
    </row>
    <row r="1047632" spans="8:8" x14ac:dyDescent="0.35">
      <c r="H1047632" s="21"/>
    </row>
    <row r="1047633" spans="8:8" x14ac:dyDescent="0.35">
      <c r="H1047633" s="21"/>
    </row>
    <row r="1047634" spans="8:8" x14ac:dyDescent="0.35">
      <c r="H1047634" s="21"/>
    </row>
    <row r="1047635" spans="8:8" x14ac:dyDescent="0.35">
      <c r="H1047635" s="21"/>
    </row>
    <row r="1047636" spans="8:8" x14ac:dyDescent="0.35">
      <c r="H1047636" s="21"/>
    </row>
    <row r="1047637" spans="8:8" x14ac:dyDescent="0.35">
      <c r="H1047637" s="21"/>
    </row>
    <row r="1047638" spans="8:8" x14ac:dyDescent="0.35">
      <c r="H1047638" s="21"/>
    </row>
    <row r="1047639" spans="8:8" x14ac:dyDescent="0.35">
      <c r="H1047639" s="21"/>
    </row>
    <row r="1047640" spans="8:8" x14ac:dyDescent="0.35">
      <c r="H1047640" s="21"/>
    </row>
    <row r="1047641" spans="8:8" x14ac:dyDescent="0.35">
      <c r="H1047641" s="21"/>
    </row>
    <row r="1047642" spans="8:8" x14ac:dyDescent="0.35">
      <c r="H1047642" s="21"/>
    </row>
    <row r="1047643" spans="8:8" x14ac:dyDescent="0.35">
      <c r="H1047643" s="21"/>
    </row>
    <row r="1047644" spans="8:8" x14ac:dyDescent="0.35">
      <c r="H1047644" s="21"/>
    </row>
    <row r="1047645" spans="8:8" x14ac:dyDescent="0.35">
      <c r="H1047645" s="21"/>
    </row>
    <row r="1047646" spans="8:8" x14ac:dyDescent="0.35">
      <c r="H1047646" s="21"/>
    </row>
    <row r="1047647" spans="8:8" x14ac:dyDescent="0.35">
      <c r="H1047647" s="21"/>
    </row>
    <row r="1047648" spans="8:8" x14ac:dyDescent="0.35">
      <c r="H1047648" s="21"/>
    </row>
    <row r="1047649" spans="8:8" x14ac:dyDescent="0.35">
      <c r="H1047649" s="21"/>
    </row>
    <row r="1047650" spans="8:8" x14ac:dyDescent="0.35">
      <c r="H1047650" s="21"/>
    </row>
    <row r="1047651" spans="8:8" x14ac:dyDescent="0.35">
      <c r="H1047651" s="21"/>
    </row>
    <row r="1047652" spans="8:8" x14ac:dyDescent="0.35">
      <c r="H1047652" s="21"/>
    </row>
    <row r="1047653" spans="8:8" x14ac:dyDescent="0.35">
      <c r="H1047653" s="21"/>
    </row>
    <row r="1047654" spans="8:8" x14ac:dyDescent="0.35">
      <c r="H1047654" s="21"/>
    </row>
    <row r="1047655" spans="8:8" x14ac:dyDescent="0.35">
      <c r="H1047655" s="21"/>
    </row>
    <row r="1047656" spans="8:8" x14ac:dyDescent="0.35">
      <c r="H1047656" s="21"/>
    </row>
    <row r="1047657" spans="8:8" x14ac:dyDescent="0.35">
      <c r="H1047657" s="21"/>
    </row>
    <row r="1047658" spans="8:8" x14ac:dyDescent="0.35">
      <c r="H1047658" s="21"/>
    </row>
    <row r="1047659" spans="8:8" x14ac:dyDescent="0.35">
      <c r="H1047659" s="21"/>
    </row>
    <row r="1047660" spans="8:8" x14ac:dyDescent="0.35">
      <c r="H1047660" s="21"/>
    </row>
    <row r="1047661" spans="8:8" x14ac:dyDescent="0.35">
      <c r="H1047661" s="21"/>
    </row>
    <row r="1047662" spans="8:8" x14ac:dyDescent="0.35">
      <c r="H1047662" s="21"/>
    </row>
    <row r="1047663" spans="8:8" x14ac:dyDescent="0.35">
      <c r="H1047663" s="21"/>
    </row>
    <row r="1047664" spans="8:8" x14ac:dyDescent="0.35">
      <c r="H1047664" s="21"/>
    </row>
    <row r="1047665" spans="8:8" x14ac:dyDescent="0.35">
      <c r="H1047665" s="21"/>
    </row>
    <row r="1047666" spans="8:8" x14ac:dyDescent="0.35">
      <c r="H1047666" s="21"/>
    </row>
    <row r="1047667" spans="8:8" x14ac:dyDescent="0.35">
      <c r="H1047667" s="21"/>
    </row>
    <row r="1047668" spans="8:8" x14ac:dyDescent="0.35">
      <c r="H1047668" s="21"/>
    </row>
    <row r="1047669" spans="8:8" x14ac:dyDescent="0.35">
      <c r="H1047669" s="21"/>
    </row>
    <row r="1047670" spans="8:8" x14ac:dyDescent="0.35">
      <c r="H1047670" s="21"/>
    </row>
    <row r="1047671" spans="8:8" x14ac:dyDescent="0.35">
      <c r="H1047671" s="21"/>
    </row>
    <row r="1047672" spans="8:8" x14ac:dyDescent="0.35">
      <c r="H1047672" s="21"/>
    </row>
    <row r="1047673" spans="8:8" x14ac:dyDescent="0.35">
      <c r="H1047673" s="21"/>
    </row>
    <row r="1047674" spans="8:8" x14ac:dyDescent="0.35">
      <c r="H1047674" s="21"/>
    </row>
    <row r="1047675" spans="8:8" x14ac:dyDescent="0.35">
      <c r="H1047675" s="21"/>
    </row>
    <row r="1047676" spans="8:8" x14ac:dyDescent="0.35">
      <c r="H1047676" s="21"/>
    </row>
    <row r="1047677" spans="8:8" x14ac:dyDescent="0.35">
      <c r="H1047677" s="21"/>
    </row>
    <row r="1047678" spans="8:8" x14ac:dyDescent="0.35">
      <c r="H1047678" s="21"/>
    </row>
    <row r="1047679" spans="8:8" x14ac:dyDescent="0.35">
      <c r="H1047679" s="21"/>
    </row>
    <row r="1047680" spans="8:8" x14ac:dyDescent="0.35">
      <c r="H1047680" s="21"/>
    </row>
    <row r="1047681" spans="8:8" x14ac:dyDescent="0.35">
      <c r="H1047681" s="21"/>
    </row>
    <row r="1047682" spans="8:8" x14ac:dyDescent="0.35">
      <c r="H1047682" s="21"/>
    </row>
    <row r="1047683" spans="8:8" x14ac:dyDescent="0.35">
      <c r="H1047683" s="21"/>
    </row>
    <row r="1047684" spans="8:8" x14ac:dyDescent="0.35">
      <c r="H1047684" s="21"/>
    </row>
    <row r="1047685" spans="8:8" x14ac:dyDescent="0.35">
      <c r="H1047685" s="21"/>
    </row>
    <row r="1047686" spans="8:8" x14ac:dyDescent="0.35">
      <c r="H1047686" s="21"/>
    </row>
    <row r="1047687" spans="8:8" x14ac:dyDescent="0.35">
      <c r="H1047687" s="21"/>
    </row>
    <row r="1047688" spans="8:8" x14ac:dyDescent="0.35">
      <c r="H1047688" s="21"/>
    </row>
    <row r="1047689" spans="8:8" x14ac:dyDescent="0.35">
      <c r="H1047689" s="21"/>
    </row>
    <row r="1047690" spans="8:8" x14ac:dyDescent="0.35">
      <c r="H1047690" s="21"/>
    </row>
    <row r="1047691" spans="8:8" x14ac:dyDescent="0.35">
      <c r="H1047691" s="21"/>
    </row>
    <row r="1047692" spans="8:8" x14ac:dyDescent="0.35">
      <c r="H1047692" s="21"/>
    </row>
    <row r="1047693" spans="8:8" x14ac:dyDescent="0.35">
      <c r="H1047693" s="21"/>
    </row>
    <row r="1047694" spans="8:8" x14ac:dyDescent="0.35">
      <c r="H1047694" s="21"/>
    </row>
    <row r="1047695" spans="8:8" x14ac:dyDescent="0.35">
      <c r="H1047695" s="21"/>
    </row>
    <row r="1047696" spans="8:8" x14ac:dyDescent="0.35">
      <c r="H1047696" s="21"/>
    </row>
    <row r="1047697" spans="8:8" x14ac:dyDescent="0.35">
      <c r="H1047697" s="21"/>
    </row>
    <row r="1047698" spans="8:8" x14ac:dyDescent="0.35">
      <c r="H1047698" s="21"/>
    </row>
    <row r="1047699" spans="8:8" x14ac:dyDescent="0.35">
      <c r="H1047699" s="21"/>
    </row>
    <row r="1047700" spans="8:8" x14ac:dyDescent="0.35">
      <c r="H1047700" s="21"/>
    </row>
    <row r="1047701" spans="8:8" x14ac:dyDescent="0.35">
      <c r="H1047701" s="21"/>
    </row>
    <row r="1047702" spans="8:8" x14ac:dyDescent="0.35">
      <c r="H1047702" s="21"/>
    </row>
    <row r="1047703" spans="8:8" x14ac:dyDescent="0.35">
      <c r="H1047703" s="21"/>
    </row>
    <row r="1047704" spans="8:8" x14ac:dyDescent="0.35">
      <c r="H1047704" s="21"/>
    </row>
    <row r="1047705" spans="8:8" x14ac:dyDescent="0.35">
      <c r="H1047705" s="21"/>
    </row>
    <row r="1047706" spans="8:8" x14ac:dyDescent="0.35">
      <c r="H1047706" s="21"/>
    </row>
    <row r="1047707" spans="8:8" x14ac:dyDescent="0.35">
      <c r="H1047707" s="21"/>
    </row>
    <row r="1047708" spans="8:8" x14ac:dyDescent="0.35">
      <c r="H1047708" s="21"/>
    </row>
    <row r="1047709" spans="8:8" x14ac:dyDescent="0.35">
      <c r="H1047709" s="21"/>
    </row>
    <row r="1047710" spans="8:8" x14ac:dyDescent="0.35">
      <c r="H1047710" s="21"/>
    </row>
    <row r="1047711" spans="8:8" x14ac:dyDescent="0.35">
      <c r="H1047711" s="21"/>
    </row>
    <row r="1047712" spans="8:8" x14ac:dyDescent="0.35">
      <c r="H1047712" s="21"/>
    </row>
    <row r="1047713" spans="8:8" x14ac:dyDescent="0.35">
      <c r="H1047713" s="21"/>
    </row>
    <row r="1047714" spans="8:8" x14ac:dyDescent="0.35">
      <c r="H1047714" s="21"/>
    </row>
    <row r="1047715" spans="8:8" x14ac:dyDescent="0.35">
      <c r="H1047715" s="21"/>
    </row>
    <row r="1047716" spans="8:8" x14ac:dyDescent="0.35">
      <c r="H1047716" s="21"/>
    </row>
    <row r="1047717" spans="8:8" x14ac:dyDescent="0.35">
      <c r="H1047717" s="21"/>
    </row>
    <row r="1047718" spans="8:8" x14ac:dyDescent="0.35">
      <c r="H1047718" s="21"/>
    </row>
    <row r="1047719" spans="8:8" x14ac:dyDescent="0.35">
      <c r="H1047719" s="21"/>
    </row>
    <row r="1047720" spans="8:8" x14ac:dyDescent="0.35">
      <c r="H1047720" s="21"/>
    </row>
    <row r="1047721" spans="8:8" x14ac:dyDescent="0.35">
      <c r="H1047721" s="21"/>
    </row>
    <row r="1047722" spans="8:8" x14ac:dyDescent="0.35">
      <c r="H1047722" s="21"/>
    </row>
    <row r="1047723" spans="8:8" x14ac:dyDescent="0.35">
      <c r="H1047723" s="21"/>
    </row>
    <row r="1047724" spans="8:8" x14ac:dyDescent="0.35">
      <c r="H1047724" s="21"/>
    </row>
    <row r="1047725" spans="8:8" x14ac:dyDescent="0.35">
      <c r="H1047725" s="21"/>
    </row>
    <row r="1047726" spans="8:8" x14ac:dyDescent="0.35">
      <c r="H1047726" s="21"/>
    </row>
    <row r="1047727" spans="8:8" x14ac:dyDescent="0.35">
      <c r="H1047727" s="21"/>
    </row>
    <row r="1047728" spans="8:8" x14ac:dyDescent="0.35">
      <c r="H1047728" s="21"/>
    </row>
    <row r="1047729" spans="8:8" x14ac:dyDescent="0.35">
      <c r="H1047729" s="21"/>
    </row>
    <row r="1047730" spans="8:8" x14ac:dyDescent="0.35">
      <c r="H1047730" s="21"/>
    </row>
    <row r="1047731" spans="8:8" x14ac:dyDescent="0.35">
      <c r="H1047731" s="21"/>
    </row>
    <row r="1047732" spans="8:8" x14ac:dyDescent="0.35">
      <c r="H1047732" s="21"/>
    </row>
    <row r="1047733" spans="8:8" x14ac:dyDescent="0.35">
      <c r="H1047733" s="21"/>
    </row>
    <row r="1047734" spans="8:8" x14ac:dyDescent="0.35">
      <c r="H1047734" s="21"/>
    </row>
    <row r="1047735" spans="8:8" x14ac:dyDescent="0.35">
      <c r="H1047735" s="21"/>
    </row>
    <row r="1047736" spans="8:8" x14ac:dyDescent="0.35">
      <c r="H1047736" s="21"/>
    </row>
    <row r="1047737" spans="8:8" x14ac:dyDescent="0.35">
      <c r="H1047737" s="21"/>
    </row>
    <row r="1047738" spans="8:8" x14ac:dyDescent="0.35">
      <c r="H1047738" s="21"/>
    </row>
    <row r="1047739" spans="8:8" x14ac:dyDescent="0.35">
      <c r="H1047739" s="21"/>
    </row>
    <row r="1047740" spans="8:8" x14ac:dyDescent="0.35">
      <c r="H1047740" s="21"/>
    </row>
    <row r="1047741" spans="8:8" x14ac:dyDescent="0.35">
      <c r="H1047741" s="21"/>
    </row>
    <row r="1047742" spans="8:8" x14ac:dyDescent="0.35">
      <c r="H1047742" s="21"/>
    </row>
    <row r="1047743" spans="8:8" x14ac:dyDescent="0.35">
      <c r="H1047743" s="21"/>
    </row>
    <row r="1047744" spans="8:8" x14ac:dyDescent="0.35">
      <c r="H1047744" s="21"/>
    </row>
    <row r="1047745" spans="8:8" x14ac:dyDescent="0.35">
      <c r="H1047745" s="21"/>
    </row>
    <row r="1047746" spans="8:8" x14ac:dyDescent="0.35">
      <c r="H1047746" s="21"/>
    </row>
    <row r="1047747" spans="8:8" x14ac:dyDescent="0.35">
      <c r="H1047747" s="21"/>
    </row>
    <row r="1047748" spans="8:8" x14ac:dyDescent="0.35">
      <c r="H1047748" s="21"/>
    </row>
    <row r="1047749" spans="8:8" x14ac:dyDescent="0.35">
      <c r="H1047749" s="21"/>
    </row>
    <row r="1047750" spans="8:8" x14ac:dyDescent="0.35">
      <c r="H1047750" s="21"/>
    </row>
    <row r="1047751" spans="8:8" x14ac:dyDescent="0.35">
      <c r="H1047751" s="21"/>
    </row>
    <row r="1047752" spans="8:8" x14ac:dyDescent="0.35">
      <c r="H1047752" s="21"/>
    </row>
    <row r="1047753" spans="8:8" x14ac:dyDescent="0.35">
      <c r="H1047753" s="21"/>
    </row>
    <row r="1047754" spans="8:8" x14ac:dyDescent="0.35">
      <c r="H1047754" s="21"/>
    </row>
    <row r="1047755" spans="8:8" x14ac:dyDescent="0.35">
      <c r="H1047755" s="21"/>
    </row>
    <row r="1047756" spans="8:8" x14ac:dyDescent="0.35">
      <c r="H1047756" s="21"/>
    </row>
    <row r="1047757" spans="8:8" x14ac:dyDescent="0.35">
      <c r="H1047757" s="21"/>
    </row>
    <row r="1047758" spans="8:8" x14ac:dyDescent="0.35">
      <c r="H1047758" s="21"/>
    </row>
    <row r="1047759" spans="8:8" x14ac:dyDescent="0.35">
      <c r="H1047759" s="21"/>
    </row>
    <row r="1047760" spans="8:8" x14ac:dyDescent="0.35">
      <c r="H1047760" s="21"/>
    </row>
    <row r="1047761" spans="8:8" x14ac:dyDescent="0.35">
      <c r="H1047761" s="21"/>
    </row>
    <row r="1047762" spans="8:8" x14ac:dyDescent="0.35">
      <c r="H1047762" s="21"/>
    </row>
    <row r="1047763" spans="8:8" x14ac:dyDescent="0.35">
      <c r="H1047763" s="21"/>
    </row>
    <row r="1047764" spans="8:8" x14ac:dyDescent="0.35">
      <c r="H1047764" s="21"/>
    </row>
    <row r="1047765" spans="8:8" x14ac:dyDescent="0.35">
      <c r="H1047765" s="21"/>
    </row>
    <row r="1047766" spans="8:8" x14ac:dyDescent="0.35">
      <c r="H1047766" s="21"/>
    </row>
    <row r="1047767" spans="8:8" x14ac:dyDescent="0.35">
      <c r="H1047767" s="21"/>
    </row>
    <row r="1047768" spans="8:8" x14ac:dyDescent="0.35">
      <c r="H1047768" s="21"/>
    </row>
    <row r="1047769" spans="8:8" x14ac:dyDescent="0.35">
      <c r="H1047769" s="21"/>
    </row>
    <row r="1047770" spans="8:8" x14ac:dyDescent="0.35">
      <c r="H1047770" s="21"/>
    </row>
    <row r="1047771" spans="8:8" x14ac:dyDescent="0.35">
      <c r="H1047771" s="21"/>
    </row>
    <row r="1047772" spans="8:8" x14ac:dyDescent="0.35">
      <c r="H1047772" s="21"/>
    </row>
    <row r="1047773" spans="8:8" x14ac:dyDescent="0.35">
      <c r="H1047773" s="21"/>
    </row>
    <row r="1047774" spans="8:8" x14ac:dyDescent="0.35">
      <c r="H1047774" s="21"/>
    </row>
    <row r="1047775" spans="8:8" x14ac:dyDescent="0.35">
      <c r="H1047775" s="21"/>
    </row>
    <row r="1047776" spans="8:8" x14ac:dyDescent="0.35">
      <c r="H1047776" s="21"/>
    </row>
    <row r="1047777" spans="8:8" x14ac:dyDescent="0.35">
      <c r="H1047777" s="21"/>
    </row>
    <row r="1047778" spans="8:8" x14ac:dyDescent="0.35">
      <c r="H1047778" s="21"/>
    </row>
    <row r="1047779" spans="8:8" x14ac:dyDescent="0.35">
      <c r="H1047779" s="21"/>
    </row>
    <row r="1047780" spans="8:8" x14ac:dyDescent="0.35">
      <c r="H1047780" s="21"/>
    </row>
    <row r="1047781" spans="8:8" x14ac:dyDescent="0.35">
      <c r="H1047781" s="21"/>
    </row>
    <row r="1047782" spans="8:8" x14ac:dyDescent="0.35">
      <c r="H1047782" s="21"/>
    </row>
    <row r="1047783" spans="8:8" x14ac:dyDescent="0.35">
      <c r="H1047783" s="21"/>
    </row>
    <row r="1047784" spans="8:8" x14ac:dyDescent="0.35">
      <c r="H1047784" s="21"/>
    </row>
    <row r="1047785" spans="8:8" x14ac:dyDescent="0.35">
      <c r="H1047785" s="21"/>
    </row>
    <row r="1047786" spans="8:8" x14ac:dyDescent="0.35">
      <c r="H1047786" s="21"/>
    </row>
    <row r="1047787" spans="8:8" x14ac:dyDescent="0.35">
      <c r="H1047787" s="21"/>
    </row>
    <row r="1047788" spans="8:8" x14ac:dyDescent="0.35">
      <c r="H1047788" s="21"/>
    </row>
    <row r="1047789" spans="8:8" x14ac:dyDescent="0.35">
      <c r="H1047789" s="21"/>
    </row>
    <row r="1047790" spans="8:8" x14ac:dyDescent="0.35">
      <c r="H1047790" s="21"/>
    </row>
    <row r="1047791" spans="8:8" x14ac:dyDescent="0.35">
      <c r="H1047791" s="21"/>
    </row>
    <row r="1047792" spans="8:8" x14ac:dyDescent="0.35">
      <c r="H1047792" s="21"/>
    </row>
    <row r="1047793" spans="8:8" x14ac:dyDescent="0.35">
      <c r="H1047793" s="21"/>
    </row>
    <row r="1047794" spans="8:8" x14ac:dyDescent="0.35">
      <c r="H1047794" s="21"/>
    </row>
    <row r="1047795" spans="8:8" x14ac:dyDescent="0.35">
      <c r="H1047795" s="21"/>
    </row>
    <row r="1047796" spans="8:8" x14ac:dyDescent="0.35">
      <c r="H1047796" s="21"/>
    </row>
    <row r="1047797" spans="8:8" x14ac:dyDescent="0.35">
      <c r="H1047797" s="21"/>
    </row>
    <row r="1047798" spans="8:8" x14ac:dyDescent="0.35">
      <c r="H1047798" s="21"/>
    </row>
    <row r="1047799" spans="8:8" x14ac:dyDescent="0.35">
      <c r="H1047799" s="21"/>
    </row>
    <row r="1047800" spans="8:8" x14ac:dyDescent="0.35">
      <c r="H1047800" s="21"/>
    </row>
    <row r="1047801" spans="8:8" x14ac:dyDescent="0.35">
      <c r="H1047801" s="21"/>
    </row>
    <row r="1047802" spans="8:8" x14ac:dyDescent="0.35">
      <c r="H1047802" s="21"/>
    </row>
    <row r="1047803" spans="8:8" x14ac:dyDescent="0.35">
      <c r="H1047803" s="21"/>
    </row>
    <row r="1047804" spans="8:8" x14ac:dyDescent="0.35">
      <c r="H1047804" s="21"/>
    </row>
    <row r="1047805" spans="8:8" x14ac:dyDescent="0.35">
      <c r="H1047805" s="21"/>
    </row>
    <row r="1047806" spans="8:8" x14ac:dyDescent="0.35">
      <c r="H1047806" s="21"/>
    </row>
    <row r="1047807" spans="8:8" x14ac:dyDescent="0.35">
      <c r="H1047807" s="21"/>
    </row>
    <row r="1047808" spans="8:8" x14ac:dyDescent="0.35">
      <c r="H1047808" s="21"/>
    </row>
    <row r="1047809" spans="8:8" x14ac:dyDescent="0.35">
      <c r="H1047809" s="21"/>
    </row>
    <row r="1047810" spans="8:8" x14ac:dyDescent="0.35">
      <c r="H1047810" s="21"/>
    </row>
    <row r="1047811" spans="8:8" x14ac:dyDescent="0.35">
      <c r="H1047811" s="21"/>
    </row>
    <row r="1047812" spans="8:8" x14ac:dyDescent="0.35">
      <c r="H1047812" s="21"/>
    </row>
    <row r="1047813" spans="8:8" x14ac:dyDescent="0.35">
      <c r="H1047813" s="21"/>
    </row>
    <row r="1047814" spans="8:8" x14ac:dyDescent="0.35">
      <c r="H1047814" s="21"/>
    </row>
    <row r="1047815" spans="8:8" x14ac:dyDescent="0.35">
      <c r="H1047815" s="21"/>
    </row>
    <row r="1047816" spans="8:8" x14ac:dyDescent="0.35">
      <c r="H1047816" s="21"/>
    </row>
    <row r="1047817" spans="8:8" x14ac:dyDescent="0.35">
      <c r="H1047817" s="21"/>
    </row>
    <row r="1047818" spans="8:8" x14ac:dyDescent="0.35">
      <c r="H1047818" s="21"/>
    </row>
    <row r="1047819" spans="8:8" x14ac:dyDescent="0.35">
      <c r="H1047819" s="21"/>
    </row>
    <row r="1047820" spans="8:8" x14ac:dyDescent="0.35">
      <c r="H1047820" s="21"/>
    </row>
    <row r="1047821" spans="8:8" x14ac:dyDescent="0.35">
      <c r="H1047821" s="21"/>
    </row>
    <row r="1047822" spans="8:8" x14ac:dyDescent="0.35">
      <c r="H1047822" s="21"/>
    </row>
    <row r="1047823" spans="8:8" x14ac:dyDescent="0.35">
      <c r="H1047823" s="21"/>
    </row>
    <row r="1047824" spans="8:8" x14ac:dyDescent="0.35">
      <c r="H1047824" s="21"/>
    </row>
    <row r="1047825" spans="8:8" x14ac:dyDescent="0.35">
      <c r="H1047825" s="21"/>
    </row>
    <row r="1047826" spans="8:8" x14ac:dyDescent="0.35">
      <c r="H1047826" s="21"/>
    </row>
    <row r="1047827" spans="8:8" x14ac:dyDescent="0.35">
      <c r="H1047827" s="21"/>
    </row>
    <row r="1047828" spans="8:8" x14ac:dyDescent="0.35">
      <c r="H1047828" s="21"/>
    </row>
    <row r="1047829" spans="8:8" x14ac:dyDescent="0.35">
      <c r="H1047829" s="21"/>
    </row>
    <row r="1047830" spans="8:8" x14ac:dyDescent="0.35">
      <c r="H1047830" s="21"/>
    </row>
    <row r="1047831" spans="8:8" x14ac:dyDescent="0.35">
      <c r="H1047831" s="21"/>
    </row>
    <row r="1047832" spans="8:8" x14ac:dyDescent="0.35">
      <c r="H1047832" s="21"/>
    </row>
    <row r="1047833" spans="8:8" x14ac:dyDescent="0.35">
      <c r="H1047833" s="21"/>
    </row>
    <row r="1047834" spans="8:8" x14ac:dyDescent="0.35">
      <c r="H1047834" s="21"/>
    </row>
    <row r="1047835" spans="8:8" x14ac:dyDescent="0.35">
      <c r="H1047835" s="21"/>
    </row>
    <row r="1047836" spans="8:8" x14ac:dyDescent="0.35">
      <c r="H1047836" s="21"/>
    </row>
    <row r="1047837" spans="8:8" x14ac:dyDescent="0.35">
      <c r="H1047837" s="21"/>
    </row>
    <row r="1047838" spans="8:8" x14ac:dyDescent="0.35">
      <c r="H1047838" s="21"/>
    </row>
    <row r="1047839" spans="8:8" x14ac:dyDescent="0.35">
      <c r="H1047839" s="21"/>
    </row>
    <row r="1047840" spans="8:8" x14ac:dyDescent="0.35">
      <c r="H1047840" s="21"/>
    </row>
    <row r="1047841" spans="8:8" x14ac:dyDescent="0.35">
      <c r="H1047841" s="21"/>
    </row>
    <row r="1047842" spans="8:8" x14ac:dyDescent="0.35">
      <c r="H1047842" s="21"/>
    </row>
    <row r="1047843" spans="8:8" x14ac:dyDescent="0.35">
      <c r="H1047843" s="21"/>
    </row>
    <row r="1047844" spans="8:8" x14ac:dyDescent="0.35">
      <c r="H1047844" s="21"/>
    </row>
    <row r="1047845" spans="8:8" x14ac:dyDescent="0.35">
      <c r="H1047845" s="21"/>
    </row>
    <row r="1047846" spans="8:8" x14ac:dyDescent="0.35">
      <c r="H1047846" s="21"/>
    </row>
    <row r="1047847" spans="8:8" x14ac:dyDescent="0.35">
      <c r="H1047847" s="21"/>
    </row>
    <row r="1047848" spans="8:8" x14ac:dyDescent="0.35">
      <c r="H1047848" s="21"/>
    </row>
    <row r="1047849" spans="8:8" x14ac:dyDescent="0.35">
      <c r="H1047849" s="21"/>
    </row>
    <row r="1047850" spans="8:8" x14ac:dyDescent="0.35">
      <c r="H1047850" s="21"/>
    </row>
    <row r="1047851" spans="8:8" x14ac:dyDescent="0.35">
      <c r="H1047851" s="21"/>
    </row>
    <row r="1047852" spans="8:8" x14ac:dyDescent="0.35">
      <c r="H1047852" s="21"/>
    </row>
    <row r="1047853" spans="8:8" x14ac:dyDescent="0.35">
      <c r="H1047853" s="21"/>
    </row>
    <row r="1047854" spans="8:8" x14ac:dyDescent="0.35">
      <c r="H1047854" s="21"/>
    </row>
    <row r="1047855" spans="8:8" x14ac:dyDescent="0.35">
      <c r="H1047855" s="21"/>
    </row>
    <row r="1047856" spans="8:8" x14ac:dyDescent="0.35">
      <c r="H1047856" s="21"/>
    </row>
    <row r="1047857" spans="8:8" x14ac:dyDescent="0.35">
      <c r="H1047857" s="21"/>
    </row>
    <row r="1047858" spans="8:8" x14ac:dyDescent="0.35">
      <c r="H1047858" s="21"/>
    </row>
    <row r="1047859" spans="8:8" x14ac:dyDescent="0.35">
      <c r="H1047859" s="21"/>
    </row>
    <row r="1047860" spans="8:8" x14ac:dyDescent="0.35">
      <c r="H1047860" s="21"/>
    </row>
    <row r="1047861" spans="8:8" x14ac:dyDescent="0.35">
      <c r="H1047861" s="21"/>
    </row>
    <row r="1047862" spans="8:8" x14ac:dyDescent="0.35">
      <c r="H1047862" s="21"/>
    </row>
    <row r="1047863" spans="8:8" x14ac:dyDescent="0.35">
      <c r="H1047863" s="21"/>
    </row>
    <row r="1047864" spans="8:8" x14ac:dyDescent="0.35">
      <c r="H1047864" s="21"/>
    </row>
    <row r="1047865" spans="8:8" x14ac:dyDescent="0.35">
      <c r="H1047865" s="21"/>
    </row>
    <row r="1047866" spans="8:8" x14ac:dyDescent="0.35">
      <c r="H1047866" s="21"/>
    </row>
    <row r="1047867" spans="8:8" x14ac:dyDescent="0.35">
      <c r="H1047867" s="21"/>
    </row>
    <row r="1047868" spans="8:8" x14ac:dyDescent="0.35">
      <c r="H1047868" s="21"/>
    </row>
    <row r="1047869" spans="8:8" x14ac:dyDescent="0.35">
      <c r="H1047869" s="21"/>
    </row>
    <row r="1047870" spans="8:8" x14ac:dyDescent="0.35">
      <c r="H1047870" s="21"/>
    </row>
    <row r="1047871" spans="8:8" x14ac:dyDescent="0.35">
      <c r="H1047871" s="21"/>
    </row>
    <row r="1047872" spans="8:8" x14ac:dyDescent="0.35">
      <c r="H1047872" s="21"/>
    </row>
    <row r="1047873" spans="8:8" x14ac:dyDescent="0.35">
      <c r="H1047873" s="21"/>
    </row>
    <row r="1047874" spans="8:8" x14ac:dyDescent="0.35">
      <c r="H1047874" s="21"/>
    </row>
    <row r="1047875" spans="8:8" x14ac:dyDescent="0.35">
      <c r="H1047875" s="21"/>
    </row>
    <row r="1047876" spans="8:8" x14ac:dyDescent="0.35">
      <c r="H1047876" s="21"/>
    </row>
    <row r="1047877" spans="8:8" x14ac:dyDescent="0.35">
      <c r="H1047877" s="21"/>
    </row>
    <row r="1047878" spans="8:8" x14ac:dyDescent="0.35">
      <c r="H1047878" s="21"/>
    </row>
    <row r="1047879" spans="8:8" x14ac:dyDescent="0.35">
      <c r="H1047879" s="21"/>
    </row>
    <row r="1047880" spans="8:8" x14ac:dyDescent="0.35">
      <c r="H1047880" s="21"/>
    </row>
    <row r="1047881" spans="8:8" x14ac:dyDescent="0.35">
      <c r="H1047881" s="21"/>
    </row>
    <row r="1047882" spans="8:8" x14ac:dyDescent="0.35">
      <c r="H1047882" s="21"/>
    </row>
    <row r="1047883" spans="8:8" x14ac:dyDescent="0.35">
      <c r="H1047883" s="21"/>
    </row>
    <row r="1047884" spans="8:8" x14ac:dyDescent="0.35">
      <c r="H1047884" s="21"/>
    </row>
    <row r="1047885" spans="8:8" x14ac:dyDescent="0.35">
      <c r="H1047885" s="21"/>
    </row>
    <row r="1047886" spans="8:8" x14ac:dyDescent="0.35">
      <c r="H1047886" s="21"/>
    </row>
    <row r="1047887" spans="8:8" x14ac:dyDescent="0.35">
      <c r="H1047887" s="21"/>
    </row>
    <row r="1047888" spans="8:8" x14ac:dyDescent="0.35">
      <c r="H1047888" s="21"/>
    </row>
    <row r="1047889" spans="8:8" x14ac:dyDescent="0.35">
      <c r="H1047889" s="21"/>
    </row>
    <row r="1047890" spans="8:8" x14ac:dyDescent="0.35">
      <c r="H1047890" s="21"/>
    </row>
    <row r="1047891" spans="8:8" x14ac:dyDescent="0.35">
      <c r="H1047891" s="21"/>
    </row>
    <row r="1047892" spans="8:8" x14ac:dyDescent="0.35">
      <c r="H1047892" s="21"/>
    </row>
    <row r="1047893" spans="8:8" x14ac:dyDescent="0.35">
      <c r="H1047893" s="21"/>
    </row>
    <row r="1047894" spans="8:8" x14ac:dyDescent="0.35">
      <c r="H1047894" s="21"/>
    </row>
    <row r="1047895" spans="8:8" x14ac:dyDescent="0.35">
      <c r="H1047895" s="21"/>
    </row>
    <row r="1047896" spans="8:8" x14ac:dyDescent="0.35">
      <c r="H1047896" s="21"/>
    </row>
    <row r="1047897" spans="8:8" x14ac:dyDescent="0.35">
      <c r="H1047897" s="21"/>
    </row>
    <row r="1047898" spans="8:8" x14ac:dyDescent="0.35">
      <c r="H1047898" s="21"/>
    </row>
    <row r="1047899" spans="8:8" x14ac:dyDescent="0.35">
      <c r="H1047899" s="21"/>
    </row>
    <row r="1047900" spans="8:8" x14ac:dyDescent="0.35">
      <c r="H1047900" s="21"/>
    </row>
    <row r="1047901" spans="8:8" x14ac:dyDescent="0.35">
      <c r="H1047901" s="21"/>
    </row>
    <row r="1047902" spans="8:8" x14ac:dyDescent="0.35">
      <c r="H1047902" s="21"/>
    </row>
    <row r="1047903" spans="8:8" x14ac:dyDescent="0.35">
      <c r="H1047903" s="21"/>
    </row>
    <row r="1047904" spans="8:8" x14ac:dyDescent="0.35">
      <c r="H1047904" s="21"/>
    </row>
    <row r="1047905" spans="8:8" x14ac:dyDescent="0.35">
      <c r="H1047905" s="21"/>
    </row>
    <row r="1047906" spans="8:8" x14ac:dyDescent="0.35">
      <c r="H1047906" s="21"/>
    </row>
    <row r="1047907" spans="8:8" x14ac:dyDescent="0.35">
      <c r="H1047907" s="21"/>
    </row>
    <row r="1047908" spans="8:8" x14ac:dyDescent="0.35">
      <c r="H1047908" s="21"/>
    </row>
    <row r="1047909" spans="8:8" x14ac:dyDescent="0.35">
      <c r="H1047909" s="21"/>
    </row>
    <row r="1047910" spans="8:8" x14ac:dyDescent="0.35">
      <c r="H1047910" s="21"/>
    </row>
    <row r="1047911" spans="8:8" x14ac:dyDescent="0.35">
      <c r="H1047911" s="21"/>
    </row>
    <row r="1047912" spans="8:8" x14ac:dyDescent="0.35">
      <c r="H1047912" s="21"/>
    </row>
    <row r="1047913" spans="8:8" x14ac:dyDescent="0.35">
      <c r="H1047913" s="21"/>
    </row>
    <row r="1047914" spans="8:8" x14ac:dyDescent="0.35">
      <c r="H1047914" s="21"/>
    </row>
    <row r="1047915" spans="8:8" x14ac:dyDescent="0.35">
      <c r="H1047915" s="21"/>
    </row>
    <row r="1047916" spans="8:8" x14ac:dyDescent="0.35">
      <c r="H1047916" s="21"/>
    </row>
    <row r="1047917" spans="8:8" x14ac:dyDescent="0.35">
      <c r="H1047917" s="21"/>
    </row>
    <row r="1047918" spans="8:8" x14ac:dyDescent="0.35">
      <c r="H1047918" s="21"/>
    </row>
    <row r="1047919" spans="8:8" x14ac:dyDescent="0.35">
      <c r="H1047919" s="21"/>
    </row>
    <row r="1047920" spans="8:8" x14ac:dyDescent="0.35">
      <c r="H1047920" s="21"/>
    </row>
    <row r="1047921" spans="8:8" x14ac:dyDescent="0.35">
      <c r="H1047921" s="21"/>
    </row>
    <row r="1047922" spans="8:8" x14ac:dyDescent="0.35">
      <c r="H1047922" s="21"/>
    </row>
    <row r="1047923" spans="8:8" x14ac:dyDescent="0.35">
      <c r="H1047923" s="21"/>
    </row>
    <row r="1047924" spans="8:8" x14ac:dyDescent="0.35">
      <c r="H1047924" s="21"/>
    </row>
    <row r="1047925" spans="8:8" x14ac:dyDescent="0.35">
      <c r="H1047925" s="21"/>
    </row>
    <row r="1047926" spans="8:8" x14ac:dyDescent="0.35">
      <c r="H1047926" s="21"/>
    </row>
    <row r="1047927" spans="8:8" x14ac:dyDescent="0.35">
      <c r="H1047927" s="21"/>
    </row>
    <row r="1047928" spans="8:8" x14ac:dyDescent="0.35">
      <c r="H1047928" s="21"/>
    </row>
    <row r="1047929" spans="8:8" x14ac:dyDescent="0.35">
      <c r="H1047929" s="21"/>
    </row>
    <row r="1047930" spans="8:8" x14ac:dyDescent="0.35">
      <c r="H1047930" s="21"/>
    </row>
    <row r="1047931" spans="8:8" x14ac:dyDescent="0.35">
      <c r="H1047931" s="21"/>
    </row>
    <row r="1047932" spans="8:8" x14ac:dyDescent="0.35">
      <c r="H1047932" s="21"/>
    </row>
    <row r="1047933" spans="8:8" x14ac:dyDescent="0.35">
      <c r="H1047933" s="21"/>
    </row>
    <row r="1047934" spans="8:8" x14ac:dyDescent="0.35">
      <c r="H1047934" s="21"/>
    </row>
    <row r="1047935" spans="8:8" x14ac:dyDescent="0.35">
      <c r="H1047935" s="21"/>
    </row>
    <row r="1047936" spans="8:8" x14ac:dyDescent="0.35">
      <c r="H1047936" s="21"/>
    </row>
    <row r="1047937" spans="8:8" x14ac:dyDescent="0.35">
      <c r="H1047937" s="21"/>
    </row>
    <row r="1047938" spans="8:8" x14ac:dyDescent="0.35">
      <c r="H1047938" s="21"/>
    </row>
    <row r="1047939" spans="8:8" x14ac:dyDescent="0.35">
      <c r="H1047939" s="21"/>
    </row>
    <row r="1047940" spans="8:8" x14ac:dyDescent="0.35">
      <c r="H1047940" s="21"/>
    </row>
    <row r="1047941" spans="8:8" x14ac:dyDescent="0.35">
      <c r="H1047941" s="21"/>
    </row>
    <row r="1047942" spans="8:8" x14ac:dyDescent="0.35">
      <c r="H1047942" s="21"/>
    </row>
    <row r="1047943" spans="8:8" x14ac:dyDescent="0.35">
      <c r="H1047943" s="21"/>
    </row>
    <row r="1047944" spans="8:8" x14ac:dyDescent="0.35">
      <c r="H1047944" s="21"/>
    </row>
    <row r="1047945" spans="8:8" x14ac:dyDescent="0.35">
      <c r="H1047945" s="21"/>
    </row>
    <row r="1047946" spans="8:8" x14ac:dyDescent="0.35">
      <c r="H1047946" s="21"/>
    </row>
    <row r="1047947" spans="8:8" x14ac:dyDescent="0.35">
      <c r="H1047947" s="21"/>
    </row>
    <row r="1047948" spans="8:8" x14ac:dyDescent="0.35">
      <c r="H1047948" s="21"/>
    </row>
    <row r="1047949" spans="8:8" x14ac:dyDescent="0.35">
      <c r="H1047949" s="21"/>
    </row>
    <row r="1047950" spans="8:8" x14ac:dyDescent="0.35">
      <c r="H1047950" s="21"/>
    </row>
    <row r="1047951" spans="8:8" x14ac:dyDescent="0.35">
      <c r="H1047951" s="21"/>
    </row>
    <row r="1047952" spans="8:8" x14ac:dyDescent="0.35">
      <c r="H1047952" s="21"/>
    </row>
    <row r="1047953" spans="8:8" x14ac:dyDescent="0.35">
      <c r="H1047953" s="21"/>
    </row>
    <row r="1047954" spans="8:8" x14ac:dyDescent="0.35">
      <c r="H1047954" s="21"/>
    </row>
    <row r="1047955" spans="8:8" x14ac:dyDescent="0.35">
      <c r="H1047955" s="21"/>
    </row>
    <row r="1047956" spans="8:8" x14ac:dyDescent="0.35">
      <c r="H1047956" s="21"/>
    </row>
    <row r="1047957" spans="8:8" x14ac:dyDescent="0.35">
      <c r="H1047957" s="21"/>
    </row>
    <row r="1047958" spans="8:8" x14ac:dyDescent="0.35">
      <c r="H1047958" s="21"/>
    </row>
    <row r="1047959" spans="8:8" x14ac:dyDescent="0.35">
      <c r="H1047959" s="21"/>
    </row>
    <row r="1047960" spans="8:8" x14ac:dyDescent="0.35">
      <c r="H1047960" s="21"/>
    </row>
    <row r="1047961" spans="8:8" x14ac:dyDescent="0.35">
      <c r="H1047961" s="21"/>
    </row>
    <row r="1047962" spans="8:8" x14ac:dyDescent="0.35">
      <c r="H1047962" s="21"/>
    </row>
    <row r="1047963" spans="8:8" x14ac:dyDescent="0.35">
      <c r="H1047963" s="21"/>
    </row>
    <row r="1047964" spans="8:8" x14ac:dyDescent="0.35">
      <c r="H1047964" s="21"/>
    </row>
    <row r="1047965" spans="8:8" x14ac:dyDescent="0.35">
      <c r="H1047965" s="21"/>
    </row>
    <row r="1047966" spans="8:8" x14ac:dyDescent="0.35">
      <c r="H1047966" s="21"/>
    </row>
    <row r="1047967" spans="8:8" x14ac:dyDescent="0.35">
      <c r="H1047967" s="21"/>
    </row>
    <row r="1047968" spans="8:8" x14ac:dyDescent="0.35">
      <c r="H1047968" s="21"/>
    </row>
    <row r="1047969" spans="8:8" x14ac:dyDescent="0.35">
      <c r="H1047969" s="21"/>
    </row>
    <row r="1047970" spans="8:8" x14ac:dyDescent="0.35">
      <c r="H1047970" s="21"/>
    </row>
    <row r="1047971" spans="8:8" x14ac:dyDescent="0.35">
      <c r="H1047971" s="21"/>
    </row>
    <row r="1047972" spans="8:8" x14ac:dyDescent="0.35">
      <c r="H1047972" s="21"/>
    </row>
    <row r="1047973" spans="8:8" x14ac:dyDescent="0.35">
      <c r="H1047973" s="21"/>
    </row>
    <row r="1047974" spans="8:8" x14ac:dyDescent="0.35">
      <c r="H1047974" s="21"/>
    </row>
    <row r="1047975" spans="8:8" x14ac:dyDescent="0.35">
      <c r="H1047975" s="21"/>
    </row>
    <row r="1047976" spans="8:8" x14ac:dyDescent="0.35">
      <c r="H1047976" s="21"/>
    </row>
    <row r="1047977" spans="8:8" x14ac:dyDescent="0.35">
      <c r="H1047977" s="21"/>
    </row>
    <row r="1047978" spans="8:8" x14ac:dyDescent="0.35">
      <c r="H1047978" s="21"/>
    </row>
    <row r="1047979" spans="8:8" x14ac:dyDescent="0.35">
      <c r="H1047979" s="21"/>
    </row>
    <row r="1047980" spans="8:8" x14ac:dyDescent="0.35">
      <c r="H1047980" s="21"/>
    </row>
    <row r="1047981" spans="8:8" x14ac:dyDescent="0.35">
      <c r="H1047981" s="21"/>
    </row>
    <row r="1047982" spans="8:8" x14ac:dyDescent="0.35">
      <c r="H1047982" s="21"/>
    </row>
    <row r="1047983" spans="8:8" x14ac:dyDescent="0.35">
      <c r="H1047983" s="21"/>
    </row>
    <row r="1047984" spans="8:8" x14ac:dyDescent="0.35">
      <c r="H1047984" s="21"/>
    </row>
    <row r="1047985" spans="8:8" x14ac:dyDescent="0.35">
      <c r="H1047985" s="21"/>
    </row>
    <row r="1047986" spans="8:8" x14ac:dyDescent="0.35">
      <c r="H1047986" s="21"/>
    </row>
    <row r="1047987" spans="8:8" x14ac:dyDescent="0.35">
      <c r="H1047987" s="21"/>
    </row>
    <row r="1047988" spans="8:8" x14ac:dyDescent="0.35">
      <c r="H1047988" s="21"/>
    </row>
    <row r="1047989" spans="8:8" x14ac:dyDescent="0.35">
      <c r="H1047989" s="21"/>
    </row>
    <row r="1047990" spans="8:8" x14ac:dyDescent="0.35">
      <c r="H1047990" s="21"/>
    </row>
    <row r="1047991" spans="8:8" x14ac:dyDescent="0.35">
      <c r="H1047991" s="21"/>
    </row>
    <row r="1047992" spans="8:8" x14ac:dyDescent="0.35">
      <c r="H1047992" s="21"/>
    </row>
    <row r="1047993" spans="8:8" x14ac:dyDescent="0.35">
      <c r="H1047993" s="21"/>
    </row>
    <row r="1047994" spans="8:8" x14ac:dyDescent="0.35">
      <c r="H1047994" s="21"/>
    </row>
    <row r="1047995" spans="8:8" x14ac:dyDescent="0.35">
      <c r="H1047995" s="21"/>
    </row>
    <row r="1047996" spans="8:8" x14ac:dyDescent="0.35">
      <c r="H1047996" s="21"/>
    </row>
    <row r="1047997" spans="8:8" x14ac:dyDescent="0.35">
      <c r="H1047997" s="21"/>
    </row>
    <row r="1047998" spans="8:8" x14ac:dyDescent="0.35">
      <c r="H1047998" s="21"/>
    </row>
    <row r="1047999" spans="8:8" x14ac:dyDescent="0.35">
      <c r="H1047999" s="21"/>
    </row>
    <row r="1048000" spans="8:8" x14ac:dyDescent="0.35">
      <c r="H1048000" s="21"/>
    </row>
    <row r="1048001" spans="8:8" x14ac:dyDescent="0.35">
      <c r="H1048001" s="21"/>
    </row>
    <row r="1048002" spans="8:8" x14ac:dyDescent="0.35">
      <c r="H1048002" s="21"/>
    </row>
    <row r="1048003" spans="8:8" x14ac:dyDescent="0.35">
      <c r="H1048003" s="21"/>
    </row>
    <row r="1048004" spans="8:8" x14ac:dyDescent="0.35">
      <c r="H1048004" s="21"/>
    </row>
    <row r="1048005" spans="8:8" x14ac:dyDescent="0.35">
      <c r="H1048005" s="21"/>
    </row>
    <row r="1048006" spans="8:8" x14ac:dyDescent="0.35">
      <c r="H1048006" s="21"/>
    </row>
    <row r="1048007" spans="8:8" x14ac:dyDescent="0.35">
      <c r="H1048007" s="21"/>
    </row>
    <row r="1048008" spans="8:8" x14ac:dyDescent="0.35">
      <c r="H1048008" s="21"/>
    </row>
    <row r="1048009" spans="8:8" x14ac:dyDescent="0.35">
      <c r="H1048009" s="21"/>
    </row>
    <row r="1048010" spans="8:8" x14ac:dyDescent="0.35">
      <c r="H1048010" s="21"/>
    </row>
    <row r="1048011" spans="8:8" x14ac:dyDescent="0.35">
      <c r="H1048011" s="21"/>
    </row>
    <row r="1048012" spans="8:8" x14ac:dyDescent="0.35">
      <c r="H1048012" s="21"/>
    </row>
    <row r="1048013" spans="8:8" x14ac:dyDescent="0.35">
      <c r="H1048013" s="21"/>
    </row>
    <row r="1048014" spans="8:8" x14ac:dyDescent="0.35">
      <c r="H1048014" s="21"/>
    </row>
    <row r="1048015" spans="8:8" x14ac:dyDescent="0.35">
      <c r="H1048015" s="21"/>
    </row>
    <row r="1048016" spans="8:8" x14ac:dyDescent="0.35">
      <c r="H1048016" s="21"/>
    </row>
    <row r="1048017" spans="8:8" x14ac:dyDescent="0.35">
      <c r="H1048017" s="21"/>
    </row>
    <row r="1048018" spans="8:8" x14ac:dyDescent="0.35">
      <c r="H1048018" s="21"/>
    </row>
    <row r="1048019" spans="8:8" x14ac:dyDescent="0.35">
      <c r="H1048019" s="21"/>
    </row>
    <row r="1048020" spans="8:8" x14ac:dyDescent="0.35">
      <c r="H1048020" s="21"/>
    </row>
    <row r="1048021" spans="8:8" x14ac:dyDescent="0.35">
      <c r="H1048021" s="21"/>
    </row>
    <row r="1048022" spans="8:8" x14ac:dyDescent="0.35">
      <c r="H1048022" s="21"/>
    </row>
    <row r="1048023" spans="8:8" x14ac:dyDescent="0.35">
      <c r="H1048023" s="21"/>
    </row>
    <row r="1048024" spans="8:8" x14ac:dyDescent="0.35">
      <c r="H1048024" s="21"/>
    </row>
    <row r="1048025" spans="8:8" x14ac:dyDescent="0.35">
      <c r="H1048025" s="21"/>
    </row>
    <row r="1048026" spans="8:8" x14ac:dyDescent="0.35">
      <c r="H1048026" s="21"/>
    </row>
    <row r="1048027" spans="8:8" x14ac:dyDescent="0.35">
      <c r="H1048027" s="21"/>
    </row>
    <row r="1048028" spans="8:8" x14ac:dyDescent="0.35">
      <c r="H1048028" s="21"/>
    </row>
    <row r="1048029" spans="8:8" x14ac:dyDescent="0.35">
      <c r="H1048029" s="21"/>
    </row>
    <row r="1048030" spans="8:8" x14ac:dyDescent="0.35">
      <c r="H1048030" s="21"/>
    </row>
    <row r="1048031" spans="8:8" x14ac:dyDescent="0.35">
      <c r="H1048031" s="21"/>
    </row>
    <row r="1048032" spans="8:8" x14ac:dyDescent="0.35">
      <c r="H1048032" s="21"/>
    </row>
    <row r="1048033" spans="8:8" x14ac:dyDescent="0.35">
      <c r="H1048033" s="21"/>
    </row>
    <row r="1048034" spans="8:8" x14ac:dyDescent="0.35">
      <c r="H1048034" s="21"/>
    </row>
    <row r="1048035" spans="8:8" x14ac:dyDescent="0.35">
      <c r="H1048035" s="21"/>
    </row>
    <row r="1048036" spans="8:8" x14ac:dyDescent="0.35">
      <c r="H1048036" s="21"/>
    </row>
    <row r="1048037" spans="8:8" x14ac:dyDescent="0.35">
      <c r="H1048037" s="21"/>
    </row>
    <row r="1048038" spans="8:8" x14ac:dyDescent="0.35">
      <c r="H1048038" s="21"/>
    </row>
    <row r="1048039" spans="8:8" x14ac:dyDescent="0.35">
      <c r="H1048039" s="21"/>
    </row>
    <row r="1048040" spans="8:8" x14ac:dyDescent="0.35">
      <c r="H1048040" s="21"/>
    </row>
    <row r="1048041" spans="8:8" x14ac:dyDescent="0.35">
      <c r="H1048041" s="21"/>
    </row>
    <row r="1048042" spans="8:8" x14ac:dyDescent="0.35">
      <c r="H1048042" s="21"/>
    </row>
    <row r="1048043" spans="8:8" x14ac:dyDescent="0.35">
      <c r="H1048043" s="21"/>
    </row>
    <row r="1048044" spans="8:8" x14ac:dyDescent="0.35">
      <c r="H1048044" s="21"/>
    </row>
    <row r="1048045" spans="8:8" x14ac:dyDescent="0.35">
      <c r="H1048045" s="21"/>
    </row>
    <row r="1048046" spans="8:8" x14ac:dyDescent="0.35">
      <c r="H1048046" s="21"/>
    </row>
    <row r="1048047" spans="8:8" x14ac:dyDescent="0.35">
      <c r="H1048047" s="21"/>
    </row>
    <row r="1048048" spans="8:8" x14ac:dyDescent="0.35">
      <c r="H1048048" s="21"/>
    </row>
    <row r="1048049" spans="8:8" x14ac:dyDescent="0.35">
      <c r="H1048049" s="21"/>
    </row>
    <row r="1048050" spans="8:8" x14ac:dyDescent="0.35">
      <c r="H1048050" s="21"/>
    </row>
    <row r="1048051" spans="8:8" x14ac:dyDescent="0.35">
      <c r="H1048051" s="21"/>
    </row>
    <row r="1048052" spans="8:8" x14ac:dyDescent="0.35">
      <c r="H1048052" s="21"/>
    </row>
    <row r="1048053" spans="8:8" x14ac:dyDescent="0.35">
      <c r="H1048053" s="21"/>
    </row>
    <row r="1048054" spans="8:8" x14ac:dyDescent="0.35">
      <c r="H1048054" s="21"/>
    </row>
    <row r="1048055" spans="8:8" x14ac:dyDescent="0.35">
      <c r="H1048055" s="21"/>
    </row>
    <row r="1048056" spans="8:8" x14ac:dyDescent="0.35">
      <c r="H1048056" s="21"/>
    </row>
    <row r="1048057" spans="8:8" x14ac:dyDescent="0.35">
      <c r="H1048057" s="21"/>
    </row>
    <row r="1048058" spans="8:8" x14ac:dyDescent="0.35">
      <c r="H1048058" s="21"/>
    </row>
    <row r="1048059" spans="8:8" x14ac:dyDescent="0.35">
      <c r="H1048059" s="21"/>
    </row>
    <row r="1048060" spans="8:8" x14ac:dyDescent="0.35">
      <c r="H1048060" s="21"/>
    </row>
    <row r="1048061" spans="8:8" x14ac:dyDescent="0.35">
      <c r="H1048061" s="21"/>
    </row>
    <row r="1048062" spans="8:8" x14ac:dyDescent="0.35">
      <c r="H1048062" s="21"/>
    </row>
    <row r="1048063" spans="8:8" x14ac:dyDescent="0.35">
      <c r="H1048063" s="21"/>
    </row>
    <row r="1048064" spans="8:8" x14ac:dyDescent="0.35">
      <c r="H1048064" s="21"/>
    </row>
    <row r="1048065" spans="8:8" x14ac:dyDescent="0.35">
      <c r="H1048065" s="21"/>
    </row>
    <row r="1048066" spans="8:8" x14ac:dyDescent="0.35">
      <c r="H1048066" s="21"/>
    </row>
    <row r="1048067" spans="8:8" x14ac:dyDescent="0.35">
      <c r="H1048067" s="21"/>
    </row>
    <row r="1048068" spans="8:8" x14ac:dyDescent="0.35">
      <c r="H1048068" s="21"/>
    </row>
    <row r="1048069" spans="8:8" x14ac:dyDescent="0.35">
      <c r="H1048069" s="21"/>
    </row>
    <row r="1048070" spans="8:8" x14ac:dyDescent="0.35">
      <c r="H1048070" s="21"/>
    </row>
    <row r="1048071" spans="8:8" x14ac:dyDescent="0.35">
      <c r="H1048071" s="21"/>
    </row>
    <row r="1048072" spans="8:8" x14ac:dyDescent="0.35">
      <c r="H1048072" s="21"/>
    </row>
    <row r="1048073" spans="8:8" x14ac:dyDescent="0.35">
      <c r="H1048073" s="21"/>
    </row>
    <row r="1048074" spans="8:8" x14ac:dyDescent="0.35">
      <c r="H1048074" s="21"/>
    </row>
    <row r="1048075" spans="8:8" x14ac:dyDescent="0.35">
      <c r="H1048075" s="21"/>
    </row>
    <row r="1048076" spans="8:8" x14ac:dyDescent="0.35">
      <c r="H1048076" s="21"/>
    </row>
    <row r="1048077" spans="8:8" x14ac:dyDescent="0.35">
      <c r="H1048077" s="21"/>
    </row>
    <row r="1048078" spans="8:8" x14ac:dyDescent="0.35">
      <c r="H1048078" s="21"/>
    </row>
    <row r="1048079" spans="8:8" x14ac:dyDescent="0.35">
      <c r="H1048079" s="21"/>
    </row>
    <row r="1048080" spans="8:8" x14ac:dyDescent="0.35">
      <c r="H1048080" s="21"/>
    </row>
    <row r="1048081" spans="8:8" x14ac:dyDescent="0.35">
      <c r="H1048081" s="21"/>
    </row>
    <row r="1048082" spans="8:8" x14ac:dyDescent="0.35">
      <c r="H1048082" s="21"/>
    </row>
    <row r="1048083" spans="8:8" x14ac:dyDescent="0.35">
      <c r="H1048083" s="21"/>
    </row>
    <row r="1048084" spans="8:8" x14ac:dyDescent="0.35">
      <c r="H1048084" s="21"/>
    </row>
    <row r="1048085" spans="8:8" x14ac:dyDescent="0.35">
      <c r="H1048085" s="21"/>
    </row>
    <row r="1048086" spans="8:8" x14ac:dyDescent="0.35">
      <c r="H1048086" s="21"/>
    </row>
    <row r="1048087" spans="8:8" x14ac:dyDescent="0.35">
      <c r="H1048087" s="21"/>
    </row>
    <row r="1048088" spans="8:8" x14ac:dyDescent="0.35">
      <c r="H1048088" s="21"/>
    </row>
    <row r="1048089" spans="8:8" x14ac:dyDescent="0.35">
      <c r="H1048089" s="21"/>
    </row>
    <row r="1048090" spans="8:8" x14ac:dyDescent="0.35">
      <c r="H1048090" s="21"/>
    </row>
    <row r="1048091" spans="8:8" x14ac:dyDescent="0.35">
      <c r="H1048091" s="21"/>
    </row>
    <row r="1048092" spans="8:8" x14ac:dyDescent="0.35">
      <c r="H1048092" s="21"/>
    </row>
    <row r="1048093" spans="8:8" x14ac:dyDescent="0.35">
      <c r="H1048093" s="21"/>
    </row>
    <row r="1048094" spans="8:8" x14ac:dyDescent="0.35">
      <c r="H1048094" s="21"/>
    </row>
    <row r="1048095" spans="8:8" x14ac:dyDescent="0.35">
      <c r="H1048095" s="21"/>
    </row>
    <row r="1048096" spans="8:8" x14ac:dyDescent="0.35">
      <c r="H1048096" s="21"/>
    </row>
    <row r="1048097" spans="8:8" x14ac:dyDescent="0.35">
      <c r="H1048097" s="21"/>
    </row>
    <row r="1048098" spans="8:8" x14ac:dyDescent="0.35">
      <c r="H1048098" s="21"/>
    </row>
    <row r="1048099" spans="8:8" x14ac:dyDescent="0.35">
      <c r="H1048099" s="21"/>
    </row>
    <row r="1048100" spans="8:8" x14ac:dyDescent="0.35">
      <c r="H1048100" s="21"/>
    </row>
    <row r="1048101" spans="8:8" x14ac:dyDescent="0.35">
      <c r="H1048101" s="21"/>
    </row>
    <row r="1048102" spans="8:8" x14ac:dyDescent="0.35">
      <c r="H1048102" s="21"/>
    </row>
    <row r="1048103" spans="8:8" x14ac:dyDescent="0.35">
      <c r="H1048103" s="21"/>
    </row>
    <row r="1048104" spans="8:8" x14ac:dyDescent="0.35">
      <c r="H1048104" s="21"/>
    </row>
    <row r="1048105" spans="8:8" x14ac:dyDescent="0.35">
      <c r="H1048105" s="21"/>
    </row>
    <row r="1048106" spans="8:8" x14ac:dyDescent="0.35">
      <c r="H1048106" s="21"/>
    </row>
    <row r="1048107" spans="8:8" x14ac:dyDescent="0.35">
      <c r="H1048107" s="21"/>
    </row>
    <row r="1048108" spans="8:8" x14ac:dyDescent="0.35">
      <c r="H1048108" s="21"/>
    </row>
    <row r="1048109" spans="8:8" x14ac:dyDescent="0.35">
      <c r="H1048109" s="21"/>
    </row>
    <row r="1048110" spans="8:8" x14ac:dyDescent="0.35">
      <c r="H1048110" s="21"/>
    </row>
    <row r="1048111" spans="8:8" x14ac:dyDescent="0.35">
      <c r="H1048111" s="21"/>
    </row>
    <row r="1048112" spans="8:8" x14ac:dyDescent="0.35">
      <c r="H1048112" s="21"/>
    </row>
    <row r="1048113" spans="8:8" x14ac:dyDescent="0.35">
      <c r="H1048113" s="21"/>
    </row>
    <row r="1048114" spans="8:8" x14ac:dyDescent="0.35">
      <c r="H1048114" s="21"/>
    </row>
    <row r="1048115" spans="8:8" x14ac:dyDescent="0.35">
      <c r="H1048115" s="21"/>
    </row>
    <row r="1048116" spans="8:8" x14ac:dyDescent="0.35">
      <c r="H1048116" s="21"/>
    </row>
    <row r="1048117" spans="8:8" x14ac:dyDescent="0.35">
      <c r="H1048117" s="21"/>
    </row>
    <row r="1048118" spans="8:8" x14ac:dyDescent="0.35">
      <c r="H1048118" s="21"/>
    </row>
    <row r="1048119" spans="8:8" x14ac:dyDescent="0.35">
      <c r="H1048119" s="21"/>
    </row>
    <row r="1048120" spans="8:8" x14ac:dyDescent="0.35">
      <c r="H1048120" s="21"/>
    </row>
    <row r="1048121" spans="8:8" x14ac:dyDescent="0.35">
      <c r="H1048121" s="21"/>
    </row>
    <row r="1048122" spans="8:8" x14ac:dyDescent="0.35">
      <c r="H1048122" s="21"/>
    </row>
    <row r="1048123" spans="8:8" x14ac:dyDescent="0.35">
      <c r="H1048123" s="21"/>
    </row>
    <row r="1048124" spans="8:8" x14ac:dyDescent="0.35">
      <c r="H1048124" s="21"/>
    </row>
    <row r="1048125" spans="8:8" x14ac:dyDescent="0.35">
      <c r="H1048125" s="21"/>
    </row>
    <row r="1048126" spans="8:8" x14ac:dyDescent="0.35">
      <c r="H1048126" s="21"/>
    </row>
    <row r="1048127" spans="8:8" x14ac:dyDescent="0.35">
      <c r="H1048127" s="21"/>
    </row>
    <row r="1048128" spans="8:8" x14ac:dyDescent="0.35">
      <c r="H1048128" s="21"/>
    </row>
    <row r="1048129" spans="8:8" x14ac:dyDescent="0.35">
      <c r="H1048129" s="21"/>
    </row>
    <row r="1048130" spans="8:8" x14ac:dyDescent="0.35">
      <c r="H1048130" s="21"/>
    </row>
    <row r="1048131" spans="8:8" x14ac:dyDescent="0.35">
      <c r="H1048131" s="21"/>
    </row>
    <row r="1048132" spans="8:8" x14ac:dyDescent="0.35">
      <c r="H1048132" s="21"/>
    </row>
    <row r="1048133" spans="8:8" x14ac:dyDescent="0.35">
      <c r="H1048133" s="21"/>
    </row>
    <row r="1048134" spans="8:8" x14ac:dyDescent="0.35">
      <c r="H1048134" s="21"/>
    </row>
    <row r="1048135" spans="8:8" x14ac:dyDescent="0.35">
      <c r="H1048135" s="21"/>
    </row>
    <row r="1048136" spans="8:8" x14ac:dyDescent="0.35">
      <c r="H1048136" s="21"/>
    </row>
    <row r="1048137" spans="8:8" x14ac:dyDescent="0.35">
      <c r="H1048137" s="21"/>
    </row>
    <row r="1048138" spans="8:8" x14ac:dyDescent="0.35">
      <c r="H1048138" s="21"/>
    </row>
    <row r="1048139" spans="8:8" x14ac:dyDescent="0.35">
      <c r="H1048139" s="21"/>
    </row>
    <row r="1048140" spans="8:8" x14ac:dyDescent="0.35">
      <c r="H1048140" s="21"/>
    </row>
    <row r="1048141" spans="8:8" x14ac:dyDescent="0.35">
      <c r="H1048141" s="21"/>
    </row>
    <row r="1048142" spans="8:8" x14ac:dyDescent="0.35">
      <c r="H1048142" s="21"/>
    </row>
    <row r="1048143" spans="8:8" x14ac:dyDescent="0.35">
      <c r="H1048143" s="21"/>
    </row>
    <row r="1048144" spans="8:8" x14ac:dyDescent="0.35">
      <c r="H1048144" s="21"/>
    </row>
    <row r="1048145" spans="8:8" x14ac:dyDescent="0.35">
      <c r="H1048145" s="21"/>
    </row>
    <row r="1048146" spans="8:8" x14ac:dyDescent="0.35">
      <c r="H1048146" s="21"/>
    </row>
    <row r="1048147" spans="8:8" x14ac:dyDescent="0.35">
      <c r="H1048147" s="21"/>
    </row>
    <row r="1048148" spans="8:8" x14ac:dyDescent="0.35">
      <c r="H1048148" s="21"/>
    </row>
    <row r="1048149" spans="8:8" x14ac:dyDescent="0.35">
      <c r="H1048149" s="21"/>
    </row>
    <row r="1048150" spans="8:8" x14ac:dyDescent="0.35">
      <c r="H1048150" s="21"/>
    </row>
    <row r="1048151" spans="8:8" x14ac:dyDescent="0.35">
      <c r="H1048151" s="21"/>
    </row>
    <row r="1048152" spans="8:8" x14ac:dyDescent="0.35">
      <c r="H1048152" s="21"/>
    </row>
    <row r="1048153" spans="8:8" x14ac:dyDescent="0.35">
      <c r="H1048153" s="21"/>
    </row>
    <row r="1048154" spans="8:8" x14ac:dyDescent="0.35">
      <c r="H1048154" s="21"/>
    </row>
    <row r="1048155" spans="8:8" x14ac:dyDescent="0.35">
      <c r="H1048155" s="21"/>
    </row>
    <row r="1048156" spans="8:8" x14ac:dyDescent="0.35">
      <c r="H1048156" s="21"/>
    </row>
    <row r="1048157" spans="8:8" x14ac:dyDescent="0.35">
      <c r="H1048157" s="21"/>
    </row>
    <row r="1048158" spans="8:8" x14ac:dyDescent="0.35">
      <c r="H1048158" s="21"/>
    </row>
    <row r="1048159" spans="8:8" x14ac:dyDescent="0.35">
      <c r="H1048159" s="21"/>
    </row>
    <row r="1048160" spans="8:8" x14ac:dyDescent="0.35">
      <c r="H1048160" s="21"/>
    </row>
    <row r="1048161" spans="8:8" x14ac:dyDescent="0.35">
      <c r="H1048161" s="21"/>
    </row>
    <row r="1048162" spans="8:8" x14ac:dyDescent="0.35">
      <c r="H1048162" s="21"/>
    </row>
    <row r="1048163" spans="8:8" x14ac:dyDescent="0.35">
      <c r="H1048163" s="21"/>
    </row>
    <row r="1048164" spans="8:8" x14ac:dyDescent="0.35">
      <c r="H1048164" s="21"/>
    </row>
    <row r="1048165" spans="8:8" x14ac:dyDescent="0.35">
      <c r="H1048165" s="21"/>
    </row>
    <row r="1048166" spans="8:8" x14ac:dyDescent="0.35">
      <c r="H1048166" s="21"/>
    </row>
    <row r="1048167" spans="8:8" x14ac:dyDescent="0.35">
      <c r="H1048167" s="21"/>
    </row>
    <row r="1048168" spans="8:8" x14ac:dyDescent="0.35">
      <c r="H1048168" s="21"/>
    </row>
    <row r="1048169" spans="8:8" x14ac:dyDescent="0.35">
      <c r="H1048169" s="21"/>
    </row>
    <row r="1048170" spans="8:8" x14ac:dyDescent="0.35">
      <c r="H1048170" s="21"/>
    </row>
    <row r="1048171" spans="8:8" x14ac:dyDescent="0.35">
      <c r="H1048171" s="21"/>
    </row>
    <row r="1048172" spans="8:8" x14ac:dyDescent="0.35">
      <c r="H1048172" s="21"/>
    </row>
    <row r="1048173" spans="8:8" x14ac:dyDescent="0.35">
      <c r="H1048173" s="21"/>
    </row>
    <row r="1048174" spans="8:8" x14ac:dyDescent="0.35">
      <c r="H1048174" s="21"/>
    </row>
    <row r="1048175" spans="8:8" x14ac:dyDescent="0.35">
      <c r="H1048175" s="21"/>
    </row>
    <row r="1048176" spans="8:8" x14ac:dyDescent="0.35">
      <c r="H1048176" s="21"/>
    </row>
    <row r="1048177" spans="8:8" x14ac:dyDescent="0.35">
      <c r="H1048177" s="21"/>
    </row>
    <row r="1048178" spans="8:8" x14ac:dyDescent="0.35">
      <c r="H1048178" s="21"/>
    </row>
    <row r="1048179" spans="8:8" x14ac:dyDescent="0.35">
      <c r="H1048179" s="21"/>
    </row>
    <row r="1048180" spans="8:8" x14ac:dyDescent="0.35">
      <c r="H1048180" s="21"/>
    </row>
    <row r="1048181" spans="8:8" x14ac:dyDescent="0.35">
      <c r="H1048181" s="21"/>
    </row>
    <row r="1048182" spans="8:8" x14ac:dyDescent="0.35">
      <c r="H1048182" s="21"/>
    </row>
    <row r="1048183" spans="8:8" x14ac:dyDescent="0.35">
      <c r="H1048183" s="21"/>
    </row>
    <row r="1048184" spans="8:8" x14ac:dyDescent="0.35">
      <c r="H1048184" s="21"/>
    </row>
    <row r="1048185" spans="8:8" x14ac:dyDescent="0.35">
      <c r="H1048185" s="21"/>
    </row>
    <row r="1048186" spans="8:8" x14ac:dyDescent="0.35">
      <c r="H1048186" s="21"/>
    </row>
    <row r="1048187" spans="8:8" x14ac:dyDescent="0.35">
      <c r="H1048187" s="21"/>
    </row>
    <row r="1048188" spans="8:8" x14ac:dyDescent="0.35">
      <c r="H1048188" s="21"/>
    </row>
    <row r="1048189" spans="8:8" x14ac:dyDescent="0.35">
      <c r="H1048189" s="21"/>
    </row>
    <row r="1048190" spans="8:8" x14ac:dyDescent="0.35">
      <c r="H1048190" s="21"/>
    </row>
    <row r="1048191" spans="8:8" x14ac:dyDescent="0.35">
      <c r="H1048191" s="21"/>
    </row>
    <row r="1048192" spans="8:8" x14ac:dyDescent="0.35">
      <c r="H1048192" s="21"/>
    </row>
    <row r="1048193" spans="8:8" x14ac:dyDescent="0.35">
      <c r="H1048193" s="21"/>
    </row>
    <row r="1048194" spans="8:8" x14ac:dyDescent="0.35">
      <c r="H1048194" s="21"/>
    </row>
    <row r="1048195" spans="8:8" x14ac:dyDescent="0.35">
      <c r="H1048195" s="21"/>
    </row>
    <row r="1048196" spans="8:8" x14ac:dyDescent="0.35">
      <c r="H1048196" s="21"/>
    </row>
    <row r="1048197" spans="8:8" x14ac:dyDescent="0.35">
      <c r="H1048197" s="21"/>
    </row>
    <row r="1048198" spans="8:8" x14ac:dyDescent="0.35">
      <c r="H1048198" s="21"/>
    </row>
    <row r="1048199" spans="8:8" x14ac:dyDescent="0.35">
      <c r="H1048199" s="21"/>
    </row>
    <row r="1048200" spans="8:8" x14ac:dyDescent="0.35">
      <c r="H1048200" s="21"/>
    </row>
    <row r="1048201" spans="8:8" x14ac:dyDescent="0.35">
      <c r="H1048201" s="21"/>
    </row>
    <row r="1048202" spans="8:8" x14ac:dyDescent="0.35">
      <c r="H1048202" s="21"/>
    </row>
    <row r="1048203" spans="8:8" x14ac:dyDescent="0.35">
      <c r="H1048203" s="21"/>
    </row>
    <row r="1048204" spans="8:8" x14ac:dyDescent="0.35">
      <c r="H1048204" s="21"/>
    </row>
    <row r="1048205" spans="8:8" x14ac:dyDescent="0.35">
      <c r="H1048205" s="21"/>
    </row>
    <row r="1048206" spans="8:8" x14ac:dyDescent="0.35">
      <c r="H1048206" s="21"/>
    </row>
    <row r="1048207" spans="8:8" x14ac:dyDescent="0.35">
      <c r="H1048207" s="21"/>
    </row>
    <row r="1048208" spans="8:8" x14ac:dyDescent="0.35">
      <c r="H1048208" s="21"/>
    </row>
    <row r="1048209" spans="8:8" x14ac:dyDescent="0.35">
      <c r="H1048209" s="21"/>
    </row>
    <row r="1048210" spans="8:8" x14ac:dyDescent="0.35">
      <c r="H1048210" s="21"/>
    </row>
    <row r="1048211" spans="8:8" x14ac:dyDescent="0.35">
      <c r="H1048211" s="21"/>
    </row>
    <row r="1048212" spans="8:8" x14ac:dyDescent="0.35">
      <c r="H1048212" s="21"/>
    </row>
    <row r="1048213" spans="8:8" x14ac:dyDescent="0.35">
      <c r="H1048213" s="21"/>
    </row>
    <row r="1048214" spans="8:8" x14ac:dyDescent="0.35">
      <c r="H1048214" s="21"/>
    </row>
    <row r="1048215" spans="8:8" x14ac:dyDescent="0.35">
      <c r="H1048215" s="21"/>
    </row>
    <row r="1048216" spans="8:8" x14ac:dyDescent="0.35">
      <c r="H1048216" s="21"/>
    </row>
    <row r="1048217" spans="8:8" x14ac:dyDescent="0.35">
      <c r="H1048217" s="21"/>
    </row>
    <row r="1048218" spans="8:8" x14ac:dyDescent="0.35">
      <c r="H1048218" s="21"/>
    </row>
    <row r="1048219" spans="8:8" x14ac:dyDescent="0.35">
      <c r="H1048219" s="21"/>
    </row>
    <row r="1048220" spans="8:8" x14ac:dyDescent="0.35">
      <c r="H1048220" s="21"/>
    </row>
    <row r="1048221" spans="8:8" x14ac:dyDescent="0.35">
      <c r="H1048221" s="21"/>
    </row>
    <row r="1048222" spans="8:8" x14ac:dyDescent="0.35">
      <c r="H1048222" s="21"/>
    </row>
    <row r="1048223" spans="8:8" x14ac:dyDescent="0.35">
      <c r="H1048223" s="21"/>
    </row>
    <row r="1048224" spans="8:8" x14ac:dyDescent="0.35">
      <c r="H1048224" s="21"/>
    </row>
    <row r="1048225" spans="8:8" x14ac:dyDescent="0.35">
      <c r="H1048225" s="21"/>
    </row>
    <row r="1048226" spans="8:8" x14ac:dyDescent="0.35">
      <c r="H1048226" s="21"/>
    </row>
    <row r="1048227" spans="8:8" x14ac:dyDescent="0.35">
      <c r="H1048227" s="21"/>
    </row>
    <row r="1048228" spans="8:8" x14ac:dyDescent="0.35">
      <c r="H1048228" s="21"/>
    </row>
    <row r="1048229" spans="8:8" x14ac:dyDescent="0.35">
      <c r="H1048229" s="21"/>
    </row>
    <row r="1048230" spans="8:8" x14ac:dyDescent="0.35">
      <c r="H1048230" s="21"/>
    </row>
    <row r="1048231" spans="8:8" x14ac:dyDescent="0.35">
      <c r="H1048231" s="21"/>
    </row>
    <row r="1048232" spans="8:8" x14ac:dyDescent="0.35">
      <c r="H1048232" s="21"/>
    </row>
    <row r="1048233" spans="8:8" x14ac:dyDescent="0.35">
      <c r="H1048233" s="21"/>
    </row>
    <row r="1048234" spans="8:8" x14ac:dyDescent="0.35">
      <c r="H1048234" s="21"/>
    </row>
    <row r="1048235" spans="8:8" x14ac:dyDescent="0.35">
      <c r="H1048235" s="21"/>
    </row>
    <row r="1048236" spans="8:8" x14ac:dyDescent="0.35">
      <c r="H1048236" s="21"/>
    </row>
    <row r="1048237" spans="8:8" x14ac:dyDescent="0.35">
      <c r="H1048237" s="21"/>
    </row>
    <row r="1048238" spans="8:8" x14ac:dyDescent="0.35">
      <c r="H1048238" s="21"/>
    </row>
    <row r="1048239" spans="8:8" x14ac:dyDescent="0.35">
      <c r="H1048239" s="21"/>
    </row>
    <row r="1048240" spans="8:8" x14ac:dyDescent="0.35">
      <c r="H1048240" s="21"/>
    </row>
    <row r="1048241" spans="8:8" x14ac:dyDescent="0.35">
      <c r="H1048241" s="21"/>
    </row>
    <row r="1048242" spans="8:8" x14ac:dyDescent="0.35">
      <c r="H1048242" s="21"/>
    </row>
    <row r="1048243" spans="8:8" x14ac:dyDescent="0.35">
      <c r="H1048243" s="21"/>
    </row>
    <row r="1048244" spans="8:8" x14ac:dyDescent="0.35">
      <c r="H1048244" s="21"/>
    </row>
    <row r="1048245" spans="8:8" x14ac:dyDescent="0.35">
      <c r="H1048245" s="21"/>
    </row>
    <row r="1048246" spans="8:8" x14ac:dyDescent="0.35">
      <c r="H1048246" s="21"/>
    </row>
    <row r="1048247" spans="8:8" x14ac:dyDescent="0.35">
      <c r="H1048247" s="21"/>
    </row>
    <row r="1048248" spans="8:8" x14ac:dyDescent="0.35">
      <c r="H1048248" s="21"/>
    </row>
    <row r="1048249" spans="8:8" x14ac:dyDescent="0.35">
      <c r="H1048249" s="21"/>
    </row>
    <row r="1048250" spans="8:8" x14ac:dyDescent="0.35">
      <c r="H1048250" s="21"/>
    </row>
    <row r="1048251" spans="8:8" x14ac:dyDescent="0.35">
      <c r="H1048251" s="21"/>
    </row>
    <row r="1048252" spans="8:8" x14ac:dyDescent="0.35">
      <c r="H1048252" s="21"/>
    </row>
    <row r="1048253" spans="8:8" x14ac:dyDescent="0.35">
      <c r="H1048253" s="21"/>
    </row>
    <row r="1048254" spans="8:8" x14ac:dyDescent="0.35">
      <c r="H1048254" s="21"/>
    </row>
    <row r="1048255" spans="8:8" x14ac:dyDescent="0.35">
      <c r="H1048255" s="21"/>
    </row>
    <row r="1048256" spans="8:8" x14ac:dyDescent="0.35">
      <c r="H1048256" s="21"/>
    </row>
    <row r="1048257" spans="8:8" x14ac:dyDescent="0.35">
      <c r="H1048257" s="21"/>
    </row>
    <row r="1048258" spans="8:8" x14ac:dyDescent="0.35">
      <c r="H1048258" s="21"/>
    </row>
    <row r="1048259" spans="8:8" x14ac:dyDescent="0.35">
      <c r="H1048259" s="21"/>
    </row>
    <row r="1048260" spans="8:8" x14ac:dyDescent="0.35">
      <c r="H1048260" s="21"/>
    </row>
    <row r="1048261" spans="8:8" x14ac:dyDescent="0.35">
      <c r="H1048261" s="21"/>
    </row>
    <row r="1048262" spans="8:8" x14ac:dyDescent="0.35">
      <c r="H1048262" s="21"/>
    </row>
    <row r="1048263" spans="8:8" x14ac:dyDescent="0.35">
      <c r="H1048263" s="21"/>
    </row>
    <row r="1048264" spans="8:8" x14ac:dyDescent="0.35">
      <c r="H1048264" s="21"/>
    </row>
    <row r="1048265" spans="8:8" x14ac:dyDescent="0.35">
      <c r="H1048265" s="21"/>
    </row>
    <row r="1048266" spans="8:8" x14ac:dyDescent="0.35">
      <c r="H1048266" s="21"/>
    </row>
    <row r="1048267" spans="8:8" x14ac:dyDescent="0.35">
      <c r="H1048267" s="21"/>
    </row>
    <row r="1048268" spans="8:8" x14ac:dyDescent="0.35">
      <c r="H1048268" s="21"/>
    </row>
    <row r="1048269" spans="8:8" x14ac:dyDescent="0.35">
      <c r="H1048269" s="21"/>
    </row>
    <row r="1048270" spans="8:8" x14ac:dyDescent="0.35">
      <c r="H1048270" s="21"/>
    </row>
    <row r="1048271" spans="8:8" x14ac:dyDescent="0.35">
      <c r="H1048271" s="21"/>
    </row>
    <row r="1048272" spans="8:8" x14ac:dyDescent="0.35">
      <c r="H1048272" s="21"/>
    </row>
    <row r="1048273" spans="8:8" x14ac:dyDescent="0.35">
      <c r="H1048273" s="21"/>
    </row>
    <row r="1048274" spans="8:8" x14ac:dyDescent="0.35">
      <c r="H1048274" s="21"/>
    </row>
    <row r="1048275" spans="8:8" x14ac:dyDescent="0.35">
      <c r="H1048275" s="21"/>
    </row>
    <row r="1048276" spans="8:8" x14ac:dyDescent="0.35">
      <c r="H1048276" s="21"/>
    </row>
    <row r="1048277" spans="8:8" x14ac:dyDescent="0.35">
      <c r="H1048277" s="21"/>
    </row>
    <row r="1048278" spans="8:8" x14ac:dyDescent="0.35">
      <c r="H1048278" s="21"/>
    </row>
    <row r="1048279" spans="8:8" x14ac:dyDescent="0.35">
      <c r="H1048279" s="21"/>
    </row>
    <row r="1048280" spans="8:8" x14ac:dyDescent="0.35">
      <c r="H1048280" s="21"/>
    </row>
    <row r="1048281" spans="8:8" x14ac:dyDescent="0.35">
      <c r="H1048281" s="21"/>
    </row>
    <row r="1048282" spans="8:8" x14ac:dyDescent="0.35">
      <c r="H1048282" s="21"/>
    </row>
    <row r="1048283" spans="8:8" x14ac:dyDescent="0.35">
      <c r="H1048283" s="21"/>
    </row>
    <row r="1048284" spans="8:8" x14ac:dyDescent="0.35">
      <c r="H1048284" s="21"/>
    </row>
    <row r="1048285" spans="8:8" x14ac:dyDescent="0.35">
      <c r="H1048285" s="21"/>
    </row>
    <row r="1048286" spans="8:8" x14ac:dyDescent="0.35">
      <c r="H1048286" s="21"/>
    </row>
    <row r="1048287" spans="8:8" x14ac:dyDescent="0.35">
      <c r="H1048287" s="21"/>
    </row>
    <row r="1048288" spans="8:8" x14ac:dyDescent="0.35">
      <c r="H1048288" s="21"/>
    </row>
    <row r="1048289" spans="8:8" x14ac:dyDescent="0.35">
      <c r="H1048289" s="21"/>
    </row>
    <row r="1048290" spans="8:8" x14ac:dyDescent="0.35">
      <c r="H1048290" s="21"/>
    </row>
    <row r="1048291" spans="8:8" x14ac:dyDescent="0.35">
      <c r="H1048291" s="21"/>
    </row>
    <row r="1048292" spans="8:8" x14ac:dyDescent="0.35">
      <c r="H1048292" s="21"/>
    </row>
    <row r="1048293" spans="8:8" x14ac:dyDescent="0.35">
      <c r="H1048293" s="21"/>
    </row>
    <row r="1048294" spans="8:8" x14ac:dyDescent="0.35">
      <c r="H1048294" s="21"/>
    </row>
    <row r="1048295" spans="8:8" x14ac:dyDescent="0.35">
      <c r="H1048295" s="21"/>
    </row>
    <row r="1048296" spans="8:8" x14ac:dyDescent="0.35">
      <c r="H1048296" s="21"/>
    </row>
    <row r="1048297" spans="8:8" x14ac:dyDescent="0.35">
      <c r="H1048297" s="21"/>
    </row>
    <row r="1048298" spans="8:8" x14ac:dyDescent="0.35">
      <c r="H1048298" s="21"/>
    </row>
    <row r="1048299" spans="8:8" x14ac:dyDescent="0.35">
      <c r="H1048299" s="21"/>
    </row>
    <row r="1048300" spans="8:8" x14ac:dyDescent="0.35">
      <c r="H1048300" s="21"/>
    </row>
    <row r="1048301" spans="8:8" x14ac:dyDescent="0.35">
      <c r="H1048301" s="21"/>
    </row>
    <row r="1048302" spans="8:8" x14ac:dyDescent="0.35">
      <c r="H1048302" s="21"/>
    </row>
    <row r="1048303" spans="8:8" x14ac:dyDescent="0.35">
      <c r="H1048303" s="21"/>
    </row>
    <row r="1048304" spans="8:8" x14ac:dyDescent="0.35">
      <c r="H1048304" s="21"/>
    </row>
    <row r="1048305" spans="8:8" x14ac:dyDescent="0.35">
      <c r="H1048305" s="21"/>
    </row>
    <row r="1048306" spans="8:8" x14ac:dyDescent="0.35">
      <c r="H1048306" s="21"/>
    </row>
    <row r="1048307" spans="8:8" x14ac:dyDescent="0.35">
      <c r="H1048307" s="21"/>
    </row>
    <row r="1048308" spans="8:8" x14ac:dyDescent="0.35">
      <c r="H1048308" s="21"/>
    </row>
    <row r="1048309" spans="8:8" x14ac:dyDescent="0.35">
      <c r="H1048309" s="21"/>
    </row>
    <row r="1048310" spans="8:8" x14ac:dyDescent="0.35">
      <c r="H1048310" s="21"/>
    </row>
    <row r="1048311" spans="8:8" x14ac:dyDescent="0.35">
      <c r="H1048311" s="21"/>
    </row>
    <row r="1048312" spans="8:8" x14ac:dyDescent="0.35">
      <c r="H1048312" s="21"/>
    </row>
    <row r="1048313" spans="8:8" x14ac:dyDescent="0.35">
      <c r="H1048313" s="21"/>
    </row>
    <row r="1048314" spans="8:8" x14ac:dyDescent="0.35">
      <c r="H1048314" s="21"/>
    </row>
    <row r="1048315" spans="8:8" x14ac:dyDescent="0.35">
      <c r="H1048315" s="21"/>
    </row>
    <row r="1048316" spans="8:8" x14ac:dyDescent="0.35">
      <c r="H1048316" s="21"/>
    </row>
    <row r="1048317" spans="8:8" x14ac:dyDescent="0.35">
      <c r="H1048317" s="21"/>
    </row>
    <row r="1048318" spans="8:8" x14ac:dyDescent="0.35">
      <c r="H1048318" s="21"/>
    </row>
    <row r="1048319" spans="8:8" x14ac:dyDescent="0.35">
      <c r="H1048319" s="21"/>
    </row>
    <row r="1048320" spans="8:8" x14ac:dyDescent="0.35">
      <c r="H1048320" s="21"/>
    </row>
    <row r="1048321" spans="8:8" x14ac:dyDescent="0.35">
      <c r="H1048321" s="21"/>
    </row>
    <row r="1048322" spans="8:8" x14ac:dyDescent="0.35">
      <c r="H1048322" s="21"/>
    </row>
    <row r="1048323" spans="8:8" x14ac:dyDescent="0.35">
      <c r="H1048323" s="21"/>
    </row>
    <row r="1048324" spans="8:8" x14ac:dyDescent="0.35">
      <c r="H1048324" s="21"/>
    </row>
    <row r="1048325" spans="8:8" x14ac:dyDescent="0.35">
      <c r="H1048325" s="21"/>
    </row>
    <row r="1048326" spans="8:8" x14ac:dyDescent="0.35">
      <c r="H1048326" s="21"/>
    </row>
    <row r="1048327" spans="8:8" x14ac:dyDescent="0.35">
      <c r="H1048327" s="21"/>
    </row>
    <row r="1048328" spans="8:8" x14ac:dyDescent="0.35">
      <c r="H1048328" s="21"/>
    </row>
    <row r="1048329" spans="8:8" x14ac:dyDescent="0.35">
      <c r="H1048329" s="21"/>
    </row>
    <row r="1048330" spans="8:8" x14ac:dyDescent="0.35">
      <c r="H1048330" s="21"/>
    </row>
    <row r="1048331" spans="8:8" x14ac:dyDescent="0.35">
      <c r="H1048331" s="21"/>
    </row>
    <row r="1048332" spans="8:8" x14ac:dyDescent="0.35">
      <c r="H1048332" s="21"/>
    </row>
    <row r="1048333" spans="8:8" x14ac:dyDescent="0.35">
      <c r="H1048333" s="21"/>
    </row>
    <row r="1048334" spans="8:8" x14ac:dyDescent="0.35">
      <c r="H1048334" s="21"/>
    </row>
    <row r="1048335" spans="8:8" x14ac:dyDescent="0.35">
      <c r="H1048335" s="21"/>
    </row>
    <row r="1048336" spans="8:8" x14ac:dyDescent="0.35">
      <c r="H1048336" s="21"/>
    </row>
    <row r="1048337" spans="8:8" x14ac:dyDescent="0.35">
      <c r="H1048337" s="21"/>
    </row>
    <row r="1048338" spans="8:8" x14ac:dyDescent="0.35">
      <c r="H1048338" s="21"/>
    </row>
    <row r="1048339" spans="8:8" x14ac:dyDescent="0.35">
      <c r="H1048339" s="21"/>
    </row>
    <row r="1048340" spans="8:8" x14ac:dyDescent="0.35">
      <c r="H1048340" s="21"/>
    </row>
    <row r="1048341" spans="8:8" x14ac:dyDescent="0.35">
      <c r="H1048341" s="21"/>
    </row>
    <row r="1048342" spans="8:8" x14ac:dyDescent="0.35">
      <c r="H1048342" s="21"/>
    </row>
    <row r="1048343" spans="8:8" x14ac:dyDescent="0.35">
      <c r="H1048343" s="21"/>
    </row>
    <row r="1048344" spans="8:8" x14ac:dyDescent="0.35">
      <c r="H1048344" s="21"/>
    </row>
    <row r="1048345" spans="8:8" x14ac:dyDescent="0.35">
      <c r="H1048345" s="21"/>
    </row>
    <row r="1048346" spans="8:8" x14ac:dyDescent="0.35">
      <c r="H1048346" s="21"/>
    </row>
    <row r="1048347" spans="8:8" x14ac:dyDescent="0.35">
      <c r="H1048347" s="21"/>
    </row>
    <row r="1048348" spans="8:8" x14ac:dyDescent="0.35">
      <c r="H1048348" s="21"/>
    </row>
    <row r="1048349" spans="8:8" x14ac:dyDescent="0.35">
      <c r="H1048349" s="21"/>
    </row>
    <row r="1048350" spans="8:8" x14ac:dyDescent="0.35">
      <c r="H1048350" s="21"/>
    </row>
    <row r="1048351" spans="8:8" x14ac:dyDescent="0.35">
      <c r="H1048351" s="21"/>
    </row>
    <row r="1048352" spans="8:8" x14ac:dyDescent="0.35">
      <c r="H1048352" s="21"/>
    </row>
    <row r="1048353" spans="8:8" x14ac:dyDescent="0.35">
      <c r="H1048353" s="21"/>
    </row>
    <row r="1048354" spans="8:8" x14ac:dyDescent="0.35">
      <c r="H1048354" s="21"/>
    </row>
    <row r="1048355" spans="8:8" x14ac:dyDescent="0.35">
      <c r="H1048355" s="21"/>
    </row>
    <row r="1048356" spans="8:8" x14ac:dyDescent="0.35">
      <c r="H1048356" s="21"/>
    </row>
    <row r="1048357" spans="8:8" x14ac:dyDescent="0.35">
      <c r="H1048357" s="21"/>
    </row>
    <row r="1048358" spans="8:8" x14ac:dyDescent="0.35">
      <c r="H1048358" s="21"/>
    </row>
    <row r="1048359" spans="8:8" x14ac:dyDescent="0.35">
      <c r="H1048359" s="21"/>
    </row>
    <row r="1048360" spans="8:8" x14ac:dyDescent="0.35">
      <c r="H1048360" s="21"/>
    </row>
    <row r="1048361" spans="8:8" x14ac:dyDescent="0.35">
      <c r="H1048361" s="21"/>
    </row>
    <row r="1048362" spans="8:8" x14ac:dyDescent="0.35">
      <c r="H1048362" s="21"/>
    </row>
    <row r="1048363" spans="8:8" x14ac:dyDescent="0.35">
      <c r="H1048363" s="21"/>
    </row>
    <row r="1048364" spans="8:8" x14ac:dyDescent="0.35">
      <c r="H1048364" s="21"/>
    </row>
    <row r="1048365" spans="8:8" x14ac:dyDescent="0.35">
      <c r="H1048365" s="21"/>
    </row>
    <row r="1048366" spans="8:8" x14ac:dyDescent="0.35">
      <c r="H1048366" s="21"/>
    </row>
    <row r="1048367" spans="8:8" x14ac:dyDescent="0.35">
      <c r="H1048367" s="21"/>
    </row>
    <row r="1048368" spans="8:8" x14ac:dyDescent="0.35">
      <c r="H1048368" s="21"/>
    </row>
    <row r="1048369" spans="8:8" x14ac:dyDescent="0.35">
      <c r="H1048369" s="21"/>
    </row>
    <row r="1048370" spans="8:8" x14ac:dyDescent="0.35">
      <c r="H1048370" s="21"/>
    </row>
    <row r="1048371" spans="8:8" x14ac:dyDescent="0.35">
      <c r="H1048371" s="21"/>
    </row>
    <row r="1048372" spans="8:8" x14ac:dyDescent="0.35">
      <c r="H1048372" s="21"/>
    </row>
    <row r="1048373" spans="8:8" x14ac:dyDescent="0.35">
      <c r="H1048373" s="21"/>
    </row>
    <row r="1048374" spans="8:8" x14ac:dyDescent="0.35">
      <c r="H1048374" s="21"/>
    </row>
    <row r="1048375" spans="8:8" x14ac:dyDescent="0.35">
      <c r="H1048375" s="21"/>
    </row>
    <row r="1048376" spans="8:8" x14ac:dyDescent="0.35">
      <c r="H1048376" s="21"/>
    </row>
    <row r="1048377" spans="8:8" x14ac:dyDescent="0.35">
      <c r="H1048377" s="21"/>
    </row>
    <row r="1048378" spans="8:8" x14ac:dyDescent="0.35">
      <c r="H1048378" s="21"/>
    </row>
    <row r="1048379" spans="8:8" x14ac:dyDescent="0.35">
      <c r="H1048379" s="21"/>
    </row>
    <row r="1048380" spans="8:8" x14ac:dyDescent="0.35">
      <c r="H1048380" s="21"/>
    </row>
    <row r="1048381" spans="8:8" x14ac:dyDescent="0.35">
      <c r="H1048381" s="21"/>
    </row>
    <row r="1048382" spans="8:8" x14ac:dyDescent="0.35">
      <c r="H1048382" s="21"/>
    </row>
    <row r="1048383" spans="8:8" x14ac:dyDescent="0.35">
      <c r="H1048383" s="21"/>
    </row>
    <row r="1048384" spans="8:8" x14ac:dyDescent="0.35">
      <c r="H1048384" s="21"/>
    </row>
    <row r="1048385" spans="8:8" x14ac:dyDescent="0.35">
      <c r="H1048385" s="21"/>
    </row>
    <row r="1048386" spans="8:8" x14ac:dyDescent="0.35">
      <c r="H1048386" s="21"/>
    </row>
    <row r="1048387" spans="8:8" x14ac:dyDescent="0.35">
      <c r="H1048387" s="21"/>
    </row>
    <row r="1048388" spans="8:8" x14ac:dyDescent="0.35">
      <c r="H1048388" s="21"/>
    </row>
    <row r="1048389" spans="8:8" x14ac:dyDescent="0.35">
      <c r="H1048389" s="21"/>
    </row>
    <row r="1048390" spans="8:8" x14ac:dyDescent="0.35">
      <c r="H1048390" s="21"/>
    </row>
    <row r="1048391" spans="8:8" x14ac:dyDescent="0.35">
      <c r="H1048391" s="21"/>
    </row>
    <row r="1048392" spans="8:8" x14ac:dyDescent="0.35">
      <c r="H1048392" s="21"/>
    </row>
    <row r="1048393" spans="8:8" x14ac:dyDescent="0.35">
      <c r="H1048393" s="21"/>
    </row>
    <row r="1048394" spans="8:8" x14ac:dyDescent="0.35">
      <c r="H1048394" s="21"/>
    </row>
    <row r="1048395" spans="8:8" x14ac:dyDescent="0.35">
      <c r="H1048395" s="21"/>
    </row>
    <row r="1048396" spans="8:8" x14ac:dyDescent="0.35">
      <c r="H1048396" s="21"/>
    </row>
    <row r="1048397" spans="8:8" x14ac:dyDescent="0.35">
      <c r="H1048397" s="21"/>
    </row>
    <row r="1048398" spans="8:8" x14ac:dyDescent="0.35">
      <c r="H1048398" s="21"/>
    </row>
    <row r="1048399" spans="8:8" x14ac:dyDescent="0.35">
      <c r="H1048399" s="21"/>
    </row>
    <row r="1048400" spans="8:8" x14ac:dyDescent="0.35">
      <c r="H1048400" s="21"/>
    </row>
    <row r="1048401" spans="8:8" x14ac:dyDescent="0.35">
      <c r="H1048401" s="21"/>
    </row>
    <row r="1048402" spans="8:8" x14ac:dyDescent="0.35">
      <c r="H1048402" s="21"/>
    </row>
    <row r="1048403" spans="8:8" x14ac:dyDescent="0.35">
      <c r="H1048403" s="21"/>
    </row>
    <row r="1048404" spans="8:8" x14ac:dyDescent="0.35">
      <c r="H1048404" s="21"/>
    </row>
    <row r="1048405" spans="8:8" x14ac:dyDescent="0.35">
      <c r="H1048405" s="21"/>
    </row>
    <row r="1048406" spans="8:8" x14ac:dyDescent="0.35">
      <c r="H1048406" s="21"/>
    </row>
    <row r="1048407" spans="8:8" x14ac:dyDescent="0.35">
      <c r="H1048407" s="21"/>
    </row>
    <row r="1048408" spans="8:8" x14ac:dyDescent="0.35">
      <c r="H1048408" s="21"/>
    </row>
    <row r="1048409" spans="8:8" x14ac:dyDescent="0.35">
      <c r="H1048409" s="21"/>
    </row>
    <row r="1048410" spans="8:8" x14ac:dyDescent="0.35">
      <c r="H1048410" s="21"/>
    </row>
    <row r="1048411" spans="8:8" x14ac:dyDescent="0.35">
      <c r="H1048411" s="21"/>
    </row>
    <row r="1048412" spans="8:8" x14ac:dyDescent="0.35">
      <c r="H1048412" s="21"/>
    </row>
    <row r="1048413" spans="8:8" x14ac:dyDescent="0.35">
      <c r="H1048413" s="21"/>
    </row>
    <row r="1048414" spans="8:8" x14ac:dyDescent="0.35">
      <c r="H1048414" s="21"/>
    </row>
    <row r="1048415" spans="8:8" x14ac:dyDescent="0.35">
      <c r="H1048415" s="21"/>
    </row>
    <row r="1048416" spans="8:8" x14ac:dyDescent="0.35">
      <c r="H1048416" s="21"/>
    </row>
    <row r="1048417" spans="8:8" x14ac:dyDescent="0.35">
      <c r="H1048417" s="21"/>
    </row>
    <row r="1048418" spans="8:8" x14ac:dyDescent="0.35">
      <c r="H1048418" s="21"/>
    </row>
    <row r="1048419" spans="8:8" x14ac:dyDescent="0.35">
      <c r="H1048419" s="21"/>
    </row>
    <row r="1048420" spans="8:8" x14ac:dyDescent="0.35">
      <c r="H1048420" s="21"/>
    </row>
    <row r="1048421" spans="8:8" x14ac:dyDescent="0.35">
      <c r="H1048421" s="21"/>
    </row>
    <row r="1048422" spans="8:8" x14ac:dyDescent="0.35">
      <c r="H1048422" s="21"/>
    </row>
    <row r="1048423" spans="8:8" x14ac:dyDescent="0.35">
      <c r="H1048423" s="21"/>
    </row>
    <row r="1048424" spans="8:8" x14ac:dyDescent="0.35">
      <c r="H1048424" s="21"/>
    </row>
    <row r="1048425" spans="8:8" x14ac:dyDescent="0.35">
      <c r="H1048425" s="21"/>
    </row>
    <row r="1048426" spans="8:8" x14ac:dyDescent="0.35">
      <c r="H1048426" s="21"/>
    </row>
    <row r="1048427" spans="8:8" x14ac:dyDescent="0.35">
      <c r="H1048427" s="21"/>
    </row>
    <row r="1048428" spans="8:8" x14ac:dyDescent="0.35">
      <c r="H1048428" s="21"/>
    </row>
    <row r="1048429" spans="8:8" x14ac:dyDescent="0.35">
      <c r="H1048429" s="21"/>
    </row>
    <row r="1048430" spans="8:8" x14ac:dyDescent="0.35">
      <c r="H1048430" s="21"/>
    </row>
    <row r="1048431" spans="8:8" x14ac:dyDescent="0.35">
      <c r="H1048431" s="21"/>
    </row>
    <row r="1048432" spans="8:8" x14ac:dyDescent="0.35">
      <c r="H1048432" s="21"/>
    </row>
    <row r="1048433" spans="8:8" x14ac:dyDescent="0.35">
      <c r="H1048433" s="21"/>
    </row>
    <row r="1048434" spans="8:8" x14ac:dyDescent="0.35">
      <c r="H1048434" s="21"/>
    </row>
    <row r="1048435" spans="8:8" x14ac:dyDescent="0.35">
      <c r="H1048435" s="21"/>
    </row>
    <row r="1048436" spans="8:8" x14ac:dyDescent="0.35">
      <c r="H1048436" s="21"/>
    </row>
    <row r="1048437" spans="8:8" x14ac:dyDescent="0.35">
      <c r="H1048437" s="21"/>
    </row>
    <row r="1048438" spans="8:8" x14ac:dyDescent="0.35">
      <c r="H1048438" s="21"/>
    </row>
    <row r="1048439" spans="8:8" x14ac:dyDescent="0.35">
      <c r="H1048439" s="21"/>
    </row>
    <row r="1048440" spans="8:8" x14ac:dyDescent="0.35">
      <c r="H1048440" s="21"/>
    </row>
    <row r="1048441" spans="8:8" x14ac:dyDescent="0.35">
      <c r="H1048441" s="21"/>
    </row>
    <row r="1048442" spans="8:8" x14ac:dyDescent="0.35">
      <c r="H1048442" s="21"/>
    </row>
    <row r="1048443" spans="8:8" x14ac:dyDescent="0.35">
      <c r="H1048443" s="21"/>
    </row>
    <row r="1048444" spans="8:8" x14ac:dyDescent="0.35">
      <c r="H1048444" s="21"/>
    </row>
    <row r="1048445" spans="8:8" x14ac:dyDescent="0.35">
      <c r="H1048445" s="21"/>
    </row>
    <row r="1048446" spans="8:8" x14ac:dyDescent="0.35">
      <c r="H1048446" s="21"/>
    </row>
    <row r="1048447" spans="8:8" x14ac:dyDescent="0.35">
      <c r="H1048447" s="21"/>
    </row>
    <row r="1048448" spans="8:8" x14ac:dyDescent="0.35">
      <c r="H1048448" s="21"/>
    </row>
    <row r="1048449" spans="8:8" x14ac:dyDescent="0.35">
      <c r="H1048449" s="21"/>
    </row>
    <row r="1048450" spans="8:8" x14ac:dyDescent="0.35">
      <c r="H1048450" s="21"/>
    </row>
    <row r="1048451" spans="8:8" x14ac:dyDescent="0.35">
      <c r="H1048451" s="21"/>
    </row>
    <row r="1048452" spans="8:8" x14ac:dyDescent="0.35">
      <c r="H1048452" s="21"/>
    </row>
    <row r="1048453" spans="8:8" x14ac:dyDescent="0.35">
      <c r="H1048453" s="21"/>
    </row>
    <row r="1048454" spans="8:8" x14ac:dyDescent="0.35">
      <c r="H1048454" s="21"/>
    </row>
    <row r="1048455" spans="8:8" x14ac:dyDescent="0.35">
      <c r="H1048455" s="21"/>
    </row>
    <row r="1048456" spans="8:8" x14ac:dyDescent="0.35">
      <c r="H1048456" s="21"/>
    </row>
    <row r="1048457" spans="8:8" x14ac:dyDescent="0.35">
      <c r="H1048457" s="21"/>
    </row>
    <row r="1048458" spans="8:8" x14ac:dyDescent="0.35">
      <c r="H1048458" s="21"/>
    </row>
    <row r="1048459" spans="8:8" x14ac:dyDescent="0.35">
      <c r="H1048459" s="21"/>
    </row>
    <row r="1048460" spans="8:8" x14ac:dyDescent="0.35">
      <c r="H1048460" s="21"/>
    </row>
    <row r="1048461" spans="8:8" x14ac:dyDescent="0.35">
      <c r="H1048461" s="21"/>
    </row>
    <row r="1048462" spans="8:8" x14ac:dyDescent="0.35">
      <c r="H1048462" s="21"/>
    </row>
    <row r="1048463" spans="8:8" x14ac:dyDescent="0.35">
      <c r="H1048463" s="21"/>
    </row>
    <row r="1048464" spans="8:8" x14ac:dyDescent="0.35">
      <c r="H1048464" s="21"/>
    </row>
    <row r="1048465" spans="8:8" x14ac:dyDescent="0.35">
      <c r="H1048465" s="21"/>
    </row>
    <row r="1048466" spans="8:8" x14ac:dyDescent="0.35">
      <c r="H1048466" s="21"/>
    </row>
    <row r="1048467" spans="8:8" x14ac:dyDescent="0.35">
      <c r="H1048467" s="21"/>
    </row>
    <row r="1048468" spans="8:8" x14ac:dyDescent="0.35">
      <c r="H1048468" s="21"/>
    </row>
    <row r="1048469" spans="8:8" x14ac:dyDescent="0.35">
      <c r="H1048469" s="21"/>
    </row>
    <row r="1048470" spans="8:8" x14ac:dyDescent="0.35">
      <c r="H1048470" s="21"/>
    </row>
    <row r="1048471" spans="8:8" x14ac:dyDescent="0.35">
      <c r="H1048471" s="21"/>
    </row>
    <row r="1048472" spans="8:8" x14ac:dyDescent="0.35">
      <c r="H1048472" s="21"/>
    </row>
    <row r="1048473" spans="8:8" x14ac:dyDescent="0.35">
      <c r="H1048473" s="21"/>
    </row>
    <row r="1048474" spans="8:8" x14ac:dyDescent="0.35">
      <c r="H1048474" s="21"/>
    </row>
    <row r="1048475" spans="8:8" x14ac:dyDescent="0.35">
      <c r="H1048475" s="21"/>
    </row>
    <row r="1048476" spans="8:8" x14ac:dyDescent="0.35">
      <c r="H1048476" s="21"/>
    </row>
    <row r="1048477" spans="8:8" x14ac:dyDescent="0.35">
      <c r="H1048477" s="21"/>
    </row>
    <row r="1048478" spans="8:8" x14ac:dyDescent="0.35">
      <c r="H1048478" s="21"/>
    </row>
    <row r="1048479" spans="8:8" x14ac:dyDescent="0.35">
      <c r="H1048479" s="21"/>
    </row>
    <row r="1048480" spans="8:8" x14ac:dyDescent="0.35">
      <c r="H1048480" s="21"/>
    </row>
    <row r="1048481" spans="8:8" x14ac:dyDescent="0.35">
      <c r="H1048481" s="21"/>
    </row>
    <row r="1048482" spans="8:8" x14ac:dyDescent="0.35">
      <c r="H1048482" s="21"/>
    </row>
    <row r="1048483" spans="8:8" x14ac:dyDescent="0.35">
      <c r="H1048483" s="21"/>
    </row>
    <row r="1048484" spans="8:8" x14ac:dyDescent="0.35">
      <c r="H1048484" s="21"/>
    </row>
    <row r="1048485" spans="8:8" x14ac:dyDescent="0.35">
      <c r="H1048485" s="21"/>
    </row>
    <row r="1048486" spans="8:8" x14ac:dyDescent="0.35">
      <c r="H1048486" s="21"/>
    </row>
    <row r="1048487" spans="8:8" x14ac:dyDescent="0.35">
      <c r="H1048487" s="21"/>
    </row>
    <row r="1048488" spans="8:8" x14ac:dyDescent="0.35">
      <c r="H1048488" s="21"/>
    </row>
    <row r="1048489" spans="8:8" x14ac:dyDescent="0.35">
      <c r="H1048489" s="21"/>
    </row>
    <row r="1048490" spans="8:8" x14ac:dyDescent="0.35">
      <c r="H1048490" s="21"/>
    </row>
    <row r="1048491" spans="8:8" x14ac:dyDescent="0.35">
      <c r="H1048491" s="21"/>
    </row>
    <row r="1048492" spans="8:8" x14ac:dyDescent="0.35">
      <c r="H1048492" s="21"/>
    </row>
    <row r="1048493" spans="8:8" x14ac:dyDescent="0.35">
      <c r="H1048493" s="21"/>
    </row>
    <row r="1048494" spans="8:8" x14ac:dyDescent="0.35">
      <c r="H1048494" s="21"/>
    </row>
    <row r="1048495" spans="8:8" x14ac:dyDescent="0.35">
      <c r="H1048495" s="21"/>
    </row>
    <row r="1048496" spans="8:8" x14ac:dyDescent="0.35">
      <c r="H1048496" s="21"/>
    </row>
    <row r="1048497" spans="8:8" x14ac:dyDescent="0.35">
      <c r="H1048497" s="21"/>
    </row>
    <row r="1048498" spans="8:8" x14ac:dyDescent="0.35">
      <c r="H1048498" s="21"/>
    </row>
    <row r="1048499" spans="8:8" x14ac:dyDescent="0.35">
      <c r="H1048499" s="21"/>
    </row>
    <row r="1048500" spans="8:8" x14ac:dyDescent="0.35">
      <c r="H1048500" s="21"/>
    </row>
    <row r="1048501" spans="8:8" x14ac:dyDescent="0.35">
      <c r="H1048501" s="21"/>
    </row>
    <row r="1048502" spans="8:8" x14ac:dyDescent="0.35">
      <c r="H1048502" s="21"/>
    </row>
    <row r="1048503" spans="8:8" x14ac:dyDescent="0.35">
      <c r="H1048503" s="21"/>
    </row>
    <row r="1048504" spans="8:8" x14ac:dyDescent="0.35">
      <c r="H1048504" s="21"/>
    </row>
    <row r="1048505" spans="8:8" x14ac:dyDescent="0.35">
      <c r="H1048505" s="21"/>
    </row>
    <row r="1048506" spans="8:8" x14ac:dyDescent="0.35">
      <c r="H1048506" s="21"/>
    </row>
    <row r="1048507" spans="8:8" x14ac:dyDescent="0.35">
      <c r="H1048507" s="21"/>
    </row>
    <row r="1048508" spans="8:8" x14ac:dyDescent="0.35">
      <c r="H1048508" s="21"/>
    </row>
    <row r="1048509" spans="8:8" x14ac:dyDescent="0.35">
      <c r="H1048509" s="21"/>
    </row>
    <row r="1048510" spans="8:8" x14ac:dyDescent="0.35">
      <c r="H1048510" s="21"/>
    </row>
    <row r="1048511" spans="8:8" x14ac:dyDescent="0.35">
      <c r="H1048511" s="21"/>
    </row>
    <row r="1048512" spans="8:8" x14ac:dyDescent="0.35">
      <c r="H1048512" s="21"/>
    </row>
    <row r="1048513" spans="8:8" x14ac:dyDescent="0.35">
      <c r="H1048513" s="21"/>
    </row>
    <row r="1048514" spans="8:8" x14ac:dyDescent="0.35">
      <c r="H1048514" s="21"/>
    </row>
    <row r="1048515" spans="8:8" x14ac:dyDescent="0.35">
      <c r="H1048515" s="21"/>
    </row>
    <row r="1048516" spans="8:8" x14ac:dyDescent="0.35">
      <c r="H1048516" s="21"/>
    </row>
    <row r="1048517" spans="8:8" x14ac:dyDescent="0.35">
      <c r="H1048517" s="21"/>
    </row>
    <row r="1048518" spans="8:8" x14ac:dyDescent="0.35">
      <c r="H1048518" s="21"/>
    </row>
    <row r="1048519" spans="8:8" x14ac:dyDescent="0.35">
      <c r="H1048519" s="21"/>
    </row>
    <row r="1048520" spans="8:8" x14ac:dyDescent="0.35">
      <c r="H1048520" s="21"/>
    </row>
    <row r="1048521" spans="8:8" x14ac:dyDescent="0.35">
      <c r="H1048521" s="21"/>
    </row>
    <row r="1048522" spans="8:8" x14ac:dyDescent="0.35">
      <c r="H1048522" s="21"/>
    </row>
    <row r="1048523" spans="8:8" x14ac:dyDescent="0.35">
      <c r="H1048523" s="21"/>
    </row>
    <row r="1048524" spans="8:8" x14ac:dyDescent="0.35">
      <c r="H1048524" s="21"/>
    </row>
    <row r="1048525" spans="8:8" x14ac:dyDescent="0.35">
      <c r="H1048525" s="21"/>
    </row>
    <row r="1048526" spans="8:8" x14ac:dyDescent="0.35">
      <c r="H1048526" s="21"/>
    </row>
    <row r="1048527" spans="8:8" x14ac:dyDescent="0.35">
      <c r="H1048527" s="21"/>
    </row>
    <row r="1048528" spans="8:8" x14ac:dyDescent="0.35">
      <c r="H1048528" s="21"/>
    </row>
    <row r="1048529" spans="8:8" x14ac:dyDescent="0.35">
      <c r="H1048529" s="21"/>
    </row>
    <row r="1048530" spans="8:8" x14ac:dyDescent="0.35">
      <c r="H1048530" s="21"/>
    </row>
    <row r="1048531" spans="8:8" x14ac:dyDescent="0.35">
      <c r="H1048531" s="21"/>
    </row>
    <row r="1048532" spans="8:8" x14ac:dyDescent="0.35">
      <c r="H1048532" s="21"/>
    </row>
    <row r="1048533" spans="8:8" x14ac:dyDescent="0.35">
      <c r="H1048533" s="21"/>
    </row>
    <row r="1048534" spans="8:8" x14ac:dyDescent="0.35">
      <c r="H1048534" s="21"/>
    </row>
    <row r="1048535" spans="8:8" x14ac:dyDescent="0.35">
      <c r="H1048535" s="21"/>
    </row>
    <row r="1048536" spans="8:8" x14ac:dyDescent="0.35">
      <c r="H1048536" s="21"/>
    </row>
    <row r="1048537" spans="8:8" x14ac:dyDescent="0.35">
      <c r="H1048537" s="21"/>
    </row>
    <row r="1048538" spans="8:8" x14ac:dyDescent="0.35">
      <c r="H1048538" s="21"/>
    </row>
    <row r="1048539" spans="8:8" x14ac:dyDescent="0.35">
      <c r="H1048539" s="21"/>
    </row>
    <row r="1048540" spans="8:8" x14ac:dyDescent="0.35">
      <c r="H1048540" s="21"/>
    </row>
    <row r="1048541" spans="8:8" x14ac:dyDescent="0.35">
      <c r="H1048541" s="21"/>
    </row>
    <row r="1048542" spans="8:8" x14ac:dyDescent="0.35">
      <c r="H1048542" s="21"/>
    </row>
    <row r="1048543" spans="8:8" x14ac:dyDescent="0.35">
      <c r="H1048543" s="21"/>
    </row>
    <row r="1048544" spans="8:8" x14ac:dyDescent="0.35">
      <c r="H1048544" s="21"/>
    </row>
    <row r="1048545" spans="8:8" x14ac:dyDescent="0.35">
      <c r="H1048545" s="21"/>
    </row>
    <row r="1048546" spans="8:8" x14ac:dyDescent="0.35">
      <c r="H1048546" s="21"/>
    </row>
    <row r="1048547" spans="8:8" x14ac:dyDescent="0.35">
      <c r="H1048547" s="21"/>
    </row>
    <row r="1048548" spans="8:8" x14ac:dyDescent="0.35">
      <c r="H1048548" s="21"/>
    </row>
    <row r="1048549" spans="8:8" x14ac:dyDescent="0.35">
      <c r="H1048549" s="21"/>
    </row>
    <row r="1048550" spans="8:8" x14ac:dyDescent="0.35">
      <c r="H1048550" s="21"/>
    </row>
    <row r="1048551" spans="8:8" x14ac:dyDescent="0.35">
      <c r="H1048551" s="21"/>
    </row>
    <row r="1048552" spans="8:8" x14ac:dyDescent="0.35">
      <c r="H1048552" s="21"/>
    </row>
    <row r="1048553" spans="8:8" x14ac:dyDescent="0.35">
      <c r="H1048553" s="21"/>
    </row>
    <row r="1048554" spans="8:8" x14ac:dyDescent="0.35">
      <c r="H1048554" s="21"/>
    </row>
    <row r="1048555" spans="8:8" x14ac:dyDescent="0.35">
      <c r="H1048555" s="21"/>
    </row>
    <row r="1048556" spans="8:8" x14ac:dyDescent="0.35">
      <c r="H1048556" s="21"/>
    </row>
    <row r="1048557" spans="8:8" x14ac:dyDescent="0.35">
      <c r="H1048557" s="21"/>
    </row>
    <row r="1048558" spans="8:8" x14ac:dyDescent="0.35">
      <c r="H1048558" s="21"/>
    </row>
    <row r="1048559" spans="8:8" x14ac:dyDescent="0.35">
      <c r="H1048559" s="21"/>
    </row>
    <row r="1048560" spans="8:8" x14ac:dyDescent="0.35">
      <c r="H1048560" s="21"/>
    </row>
    <row r="1048561" spans="8:8" x14ac:dyDescent="0.35">
      <c r="H1048561" s="21"/>
    </row>
    <row r="1048562" spans="8:8" x14ac:dyDescent="0.35">
      <c r="H1048562" s="21"/>
    </row>
    <row r="1048563" spans="8:8" x14ac:dyDescent="0.35">
      <c r="H1048563" s="21"/>
    </row>
    <row r="1048564" spans="8:8" x14ac:dyDescent="0.35">
      <c r="H1048564" s="21"/>
    </row>
    <row r="1048565" spans="8:8" x14ac:dyDescent="0.35">
      <c r="H1048565" s="21"/>
    </row>
    <row r="1048566" spans="8:8" x14ac:dyDescent="0.35">
      <c r="H1048566" s="21"/>
    </row>
    <row r="1048567" spans="8:8" x14ac:dyDescent="0.35">
      <c r="H1048567" s="21"/>
    </row>
    <row r="1048568" spans="8:8" x14ac:dyDescent="0.35">
      <c r="H1048568" s="21"/>
    </row>
    <row r="1048569" spans="8:8" x14ac:dyDescent="0.35">
      <c r="H1048569" s="21"/>
    </row>
    <row r="1048570" spans="8:8" x14ac:dyDescent="0.35">
      <c r="H1048570" s="21"/>
    </row>
  </sheetData>
  <mergeCells count="1">
    <mergeCell ref="B2:D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56E22-A886-4297-B776-6D8356F61FA0}">
  <sheetPr codeName="Sheet2">
    <tabColor theme="3"/>
  </sheetPr>
  <dimension ref="A1:DZ33"/>
  <sheetViews>
    <sheetView zoomScale="85" zoomScaleNormal="85" workbookViewId="0"/>
  </sheetViews>
  <sheetFormatPr defaultColWidth="9" defaultRowHeight="14.5" x14ac:dyDescent="0.35"/>
  <cols>
    <col min="1" max="1" width="9" style="98"/>
    <col min="2" max="2" width="33.33203125" style="98" bestFit="1" customWidth="1"/>
    <col min="3" max="8" width="21.58203125" style="98" customWidth="1"/>
    <col min="9" max="10" width="9" style="98" customWidth="1"/>
    <col min="11" max="11" width="2.58203125" style="98" customWidth="1"/>
    <col min="12" max="13" width="9" style="98" customWidth="1"/>
    <col min="14" max="16384" width="9" style="98"/>
  </cols>
  <sheetData>
    <row r="1" spans="1:130" s="99" customFormat="1" ht="14.5" customHeight="1" x14ac:dyDescent="0.35">
      <c r="A1" s="166"/>
      <c r="B1" s="165"/>
      <c r="C1" s="165"/>
      <c r="D1" s="165"/>
      <c r="E1" s="165"/>
      <c r="F1" s="165"/>
      <c r="G1" s="165"/>
      <c r="H1" s="165"/>
      <c r="I1" s="167"/>
      <c r="J1" s="167"/>
      <c r="K1" s="168"/>
      <c r="L1" s="97"/>
      <c r="M1" s="97"/>
      <c r="N1" s="97"/>
      <c r="O1" s="97"/>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row>
    <row r="2" spans="1:130" s="99" customFormat="1" ht="20.149999999999999" customHeight="1" x14ac:dyDescent="0.35">
      <c r="A2" s="169"/>
      <c r="B2" s="170" t="s">
        <v>126</v>
      </c>
      <c r="I2" s="96"/>
      <c r="J2" s="96"/>
      <c r="K2" s="171"/>
      <c r="L2" s="97"/>
      <c r="M2" s="97"/>
      <c r="N2" s="100"/>
      <c r="O2" s="100"/>
      <c r="P2" s="98"/>
      <c r="Q2" s="98"/>
      <c r="R2" s="98"/>
      <c r="S2" s="98"/>
      <c r="T2" s="98"/>
      <c r="U2" s="98"/>
      <c r="V2" s="98"/>
      <c r="W2" s="98"/>
      <c r="X2" s="98"/>
      <c r="Y2" s="98"/>
      <c r="Z2" s="98"/>
      <c r="AA2" s="98"/>
      <c r="AB2" s="98"/>
      <c r="AC2" s="98"/>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row>
    <row r="3" spans="1:130" s="183" customFormat="1" ht="14.5" customHeight="1" x14ac:dyDescent="0.3">
      <c r="A3" s="182"/>
      <c r="B3" s="630" t="s">
        <v>207</v>
      </c>
      <c r="C3" s="630"/>
      <c r="D3" s="630"/>
      <c r="E3" s="630"/>
      <c r="F3" s="630"/>
      <c r="G3" s="630"/>
      <c r="I3" s="184"/>
      <c r="J3" s="184"/>
      <c r="K3" s="171"/>
      <c r="L3" s="185"/>
      <c r="M3" s="185"/>
      <c r="N3" s="100"/>
      <c r="O3" s="100"/>
      <c r="P3" s="186"/>
      <c r="Q3" s="186"/>
      <c r="R3" s="186"/>
      <c r="S3" s="186"/>
      <c r="T3" s="186"/>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c r="CA3" s="186"/>
      <c r="CB3" s="186"/>
      <c r="CC3" s="186"/>
      <c r="CD3" s="186"/>
      <c r="CE3" s="186"/>
      <c r="CF3" s="186"/>
      <c r="CG3" s="186"/>
      <c r="CH3" s="186"/>
      <c r="CI3" s="186"/>
      <c r="CJ3" s="186"/>
      <c r="CK3" s="186"/>
      <c r="CL3" s="186"/>
      <c r="CM3" s="186"/>
      <c r="CN3" s="186"/>
      <c r="CO3" s="186"/>
      <c r="CP3" s="186"/>
      <c r="CQ3" s="186"/>
      <c r="CR3" s="186"/>
      <c r="CS3" s="186"/>
      <c r="CT3" s="186"/>
      <c r="CU3" s="186"/>
      <c r="CV3" s="186"/>
      <c r="CW3" s="186"/>
      <c r="CX3" s="186"/>
      <c r="CY3" s="186"/>
      <c r="CZ3" s="186"/>
      <c r="DA3" s="186"/>
      <c r="DB3" s="186"/>
      <c r="DC3" s="186"/>
      <c r="DD3" s="186"/>
      <c r="DE3" s="186"/>
      <c r="DF3" s="186"/>
      <c r="DG3" s="186"/>
      <c r="DH3" s="186"/>
      <c r="DI3" s="186"/>
      <c r="DJ3" s="186"/>
      <c r="DK3" s="186"/>
      <c r="DL3" s="186"/>
      <c r="DM3" s="186"/>
      <c r="DN3" s="186"/>
      <c r="DO3" s="186"/>
      <c r="DP3" s="186"/>
      <c r="DQ3" s="186"/>
      <c r="DR3" s="186"/>
      <c r="DS3" s="186"/>
      <c r="DT3" s="186"/>
      <c r="DU3" s="186"/>
      <c r="DV3" s="186"/>
      <c r="DW3" s="186"/>
      <c r="DX3" s="186"/>
      <c r="DY3" s="186"/>
      <c r="DZ3" s="186"/>
    </row>
    <row r="4" spans="1:130" s="99" customFormat="1" ht="14.5" customHeight="1" x14ac:dyDescent="0.35">
      <c r="A4" s="169"/>
      <c r="B4" s="172"/>
      <c r="C4" s="172"/>
      <c r="D4" s="172"/>
      <c r="E4" s="172"/>
      <c r="F4" s="172"/>
      <c r="G4" s="172"/>
      <c r="I4" s="96"/>
      <c r="J4" s="96"/>
      <c r="K4" s="171"/>
      <c r="L4" s="97"/>
      <c r="M4" s="97"/>
      <c r="N4" s="100"/>
      <c r="O4" s="100"/>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row>
    <row r="5" spans="1:130" s="99" customFormat="1" ht="14.5" customHeight="1" x14ac:dyDescent="0.35">
      <c r="A5" s="169"/>
      <c r="B5" s="164" t="s">
        <v>126</v>
      </c>
      <c r="C5" s="180" t="s">
        <v>94</v>
      </c>
      <c r="D5" s="172"/>
      <c r="E5" s="172"/>
      <c r="F5" s="172"/>
      <c r="G5" s="172"/>
      <c r="I5" s="96"/>
      <c r="J5" s="96"/>
      <c r="K5" s="171"/>
      <c r="L5" s="97"/>
      <c r="M5" s="97"/>
      <c r="N5" s="100"/>
      <c r="O5" s="100"/>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N5" s="98"/>
      <c r="CO5" s="98"/>
      <c r="CP5" s="98"/>
      <c r="CQ5" s="98"/>
      <c r="CR5" s="98"/>
      <c r="CS5" s="98"/>
      <c r="CT5" s="98"/>
      <c r="CU5" s="98"/>
      <c r="CV5" s="98"/>
      <c r="CW5" s="98"/>
      <c r="CX5" s="98"/>
      <c r="CY5" s="98"/>
      <c r="CZ5" s="98"/>
      <c r="DA5" s="98"/>
      <c r="DB5" s="98"/>
      <c r="DC5" s="98"/>
      <c r="DD5" s="98"/>
      <c r="DE5" s="98"/>
      <c r="DF5" s="98"/>
      <c r="DG5" s="98"/>
      <c r="DH5" s="98"/>
      <c r="DI5" s="98"/>
      <c r="DJ5" s="98"/>
      <c r="DK5" s="98"/>
      <c r="DL5" s="98"/>
      <c r="DM5" s="98"/>
      <c r="DN5" s="98"/>
      <c r="DO5" s="98"/>
      <c r="DP5" s="98"/>
      <c r="DQ5" s="98"/>
      <c r="DR5" s="98"/>
      <c r="DS5" s="98"/>
      <c r="DT5" s="98"/>
      <c r="DU5" s="98"/>
      <c r="DV5" s="98"/>
      <c r="DW5" s="98"/>
      <c r="DX5" s="98"/>
      <c r="DY5" s="98"/>
      <c r="DZ5" s="98"/>
    </row>
    <row r="6" spans="1:130" s="99" customFormat="1" ht="14.5" customHeight="1" x14ac:dyDescent="0.35">
      <c r="A6" s="169"/>
      <c r="B6" s="133" t="s">
        <v>69</v>
      </c>
      <c r="C6" s="242" t="s">
        <v>8</v>
      </c>
      <c r="D6" s="172"/>
      <c r="E6" s="172"/>
      <c r="F6" s="172"/>
      <c r="G6" s="172"/>
      <c r="I6" s="96"/>
      <c r="J6" s="96"/>
      <c r="K6" s="171"/>
      <c r="L6" s="97"/>
      <c r="M6" s="97"/>
      <c r="N6" s="100"/>
      <c r="O6" s="100"/>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row>
    <row r="7" spans="1:130" s="99" customFormat="1" ht="14.5" customHeight="1" x14ac:dyDescent="0.35">
      <c r="A7" s="169"/>
      <c r="B7" s="133" t="s">
        <v>70</v>
      </c>
      <c r="C7" s="242" t="s">
        <v>9</v>
      </c>
      <c r="I7" s="96"/>
      <c r="J7" s="96"/>
      <c r="K7" s="171"/>
      <c r="L7" s="97"/>
      <c r="M7" s="97"/>
      <c r="N7" s="100"/>
      <c r="O7" s="100"/>
      <c r="P7" s="98"/>
      <c r="Q7" s="98"/>
      <c r="R7" s="98"/>
      <c r="S7" s="98"/>
      <c r="T7" s="98"/>
      <c r="U7" s="98"/>
      <c r="V7" s="98"/>
      <c r="W7" s="98"/>
      <c r="X7" s="9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row>
    <row r="8" spans="1:130" s="99" customFormat="1" ht="14.5" customHeight="1" x14ac:dyDescent="0.35">
      <c r="A8" s="169"/>
      <c r="B8" s="133" t="s">
        <v>135</v>
      </c>
      <c r="C8" s="564">
        <v>0.5</v>
      </c>
      <c r="I8" s="96"/>
      <c r="J8" s="96"/>
      <c r="K8" s="123"/>
      <c r="L8" s="97"/>
      <c r="M8" s="97"/>
      <c r="N8" s="97"/>
      <c r="O8" s="97"/>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row>
    <row r="9" spans="1:130" s="99" customFormat="1" ht="14.5" customHeight="1" x14ac:dyDescent="0.35">
      <c r="A9" s="169"/>
      <c r="B9" s="133" t="s">
        <v>23</v>
      </c>
      <c r="C9" s="565">
        <v>1</v>
      </c>
      <c r="I9" s="96"/>
      <c r="J9" s="96"/>
      <c r="K9" s="123"/>
      <c r="L9" s="97"/>
      <c r="M9" s="97"/>
      <c r="N9" s="97"/>
      <c r="O9" s="97"/>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c r="CF9" s="98"/>
      <c r="CG9" s="98"/>
      <c r="CH9" s="98"/>
      <c r="CI9" s="98"/>
      <c r="CJ9" s="98"/>
      <c r="CK9" s="98"/>
      <c r="CL9" s="98"/>
      <c r="CM9" s="98"/>
      <c r="CN9" s="98"/>
      <c r="CO9" s="98"/>
      <c r="CP9" s="98"/>
      <c r="CQ9" s="98"/>
      <c r="CR9" s="98"/>
      <c r="CS9" s="98"/>
      <c r="CT9" s="98"/>
      <c r="CU9" s="98"/>
      <c r="CV9" s="98"/>
      <c r="CW9" s="98"/>
      <c r="CX9" s="98"/>
      <c r="CY9" s="98"/>
      <c r="CZ9" s="98"/>
      <c r="DA9" s="98"/>
      <c r="DB9" s="98"/>
      <c r="DC9" s="98"/>
      <c r="DD9" s="98"/>
      <c r="DE9" s="98"/>
      <c r="DF9" s="98"/>
      <c r="DG9" s="98"/>
      <c r="DH9" s="98"/>
      <c r="DI9" s="98"/>
      <c r="DJ9" s="98"/>
      <c r="DK9" s="98"/>
      <c r="DL9" s="98"/>
      <c r="DM9" s="98"/>
      <c r="DN9" s="98"/>
      <c r="DO9" s="98"/>
      <c r="DP9" s="98"/>
      <c r="DQ9" s="98"/>
      <c r="DR9" s="98"/>
      <c r="DS9" s="98"/>
      <c r="DT9" s="98"/>
      <c r="DU9" s="98"/>
      <c r="DV9" s="98"/>
      <c r="DW9" s="98"/>
      <c r="DX9" s="98"/>
      <c r="DY9" s="98"/>
      <c r="DZ9" s="98"/>
    </row>
    <row r="10" spans="1:130" s="99" customFormat="1" ht="14.5" customHeight="1" x14ac:dyDescent="0.35">
      <c r="A10" s="169"/>
      <c r="B10" s="133" t="s">
        <v>209</v>
      </c>
      <c r="C10" s="565">
        <v>1</v>
      </c>
      <c r="I10" s="96"/>
      <c r="J10" s="96"/>
      <c r="K10" s="123"/>
      <c r="L10" s="97"/>
      <c r="M10" s="97"/>
      <c r="N10" s="97"/>
      <c r="O10" s="97"/>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c r="BZ10" s="98"/>
      <c r="CA10" s="98"/>
      <c r="CB10" s="98"/>
      <c r="CC10" s="98"/>
      <c r="CD10" s="98"/>
      <c r="CE10" s="98"/>
      <c r="CF10" s="98"/>
      <c r="CG10" s="98"/>
      <c r="CH10" s="98"/>
      <c r="CI10" s="98"/>
      <c r="CJ10" s="98"/>
      <c r="CK10" s="98"/>
      <c r="CL10" s="98"/>
      <c r="CM10" s="98"/>
      <c r="CN10" s="98"/>
      <c r="CO10" s="98"/>
      <c r="CP10" s="98"/>
      <c r="CQ10" s="98"/>
      <c r="CR10" s="98"/>
      <c r="CS10" s="98"/>
      <c r="CT10" s="98"/>
      <c r="CU10" s="98"/>
      <c r="CV10" s="98"/>
      <c r="CW10" s="98"/>
      <c r="CX10" s="98"/>
      <c r="CY10" s="98"/>
      <c r="CZ10" s="98"/>
      <c r="DA10" s="98"/>
      <c r="DB10" s="98"/>
      <c r="DC10" s="98"/>
      <c r="DD10" s="98"/>
      <c r="DE10" s="98"/>
      <c r="DF10" s="98"/>
      <c r="DG10" s="98"/>
      <c r="DH10" s="98"/>
      <c r="DI10" s="98"/>
      <c r="DJ10" s="98"/>
      <c r="DK10" s="98"/>
      <c r="DL10" s="98"/>
      <c r="DM10" s="98"/>
      <c r="DN10" s="98"/>
      <c r="DO10" s="98"/>
      <c r="DP10" s="98"/>
      <c r="DQ10" s="98"/>
      <c r="DR10" s="98"/>
      <c r="DS10" s="98"/>
      <c r="DT10" s="98"/>
      <c r="DU10" s="98"/>
      <c r="DV10" s="98"/>
      <c r="DW10" s="98"/>
      <c r="DX10" s="98"/>
      <c r="DY10" s="98"/>
      <c r="DZ10" s="98"/>
    </row>
    <row r="11" spans="1:130" s="99" customFormat="1" ht="14.5" customHeight="1" x14ac:dyDescent="0.35">
      <c r="A11" s="169"/>
      <c r="I11" s="96"/>
      <c r="J11" s="96"/>
      <c r="K11" s="123"/>
      <c r="L11" s="97"/>
      <c r="M11" s="97"/>
      <c r="N11" s="97"/>
      <c r="O11" s="97"/>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98"/>
      <c r="DO11" s="98"/>
      <c r="DP11" s="98"/>
      <c r="DQ11" s="98"/>
      <c r="DR11" s="98"/>
      <c r="DS11" s="98"/>
      <c r="DT11" s="98"/>
      <c r="DU11" s="98"/>
      <c r="DV11" s="98"/>
      <c r="DW11" s="98"/>
      <c r="DX11" s="98"/>
      <c r="DY11" s="98"/>
      <c r="DZ11" s="98"/>
    </row>
    <row r="12" spans="1:130" ht="14.5" customHeight="1" thickBot="1" x14ac:dyDescent="0.4">
      <c r="A12" s="322"/>
      <c r="B12" s="323"/>
      <c r="C12" s="323"/>
      <c r="D12" s="323"/>
      <c r="E12" s="323"/>
      <c r="F12" s="323"/>
      <c r="G12" s="323"/>
      <c r="H12" s="323"/>
      <c r="I12" s="324"/>
      <c r="J12" s="324"/>
      <c r="K12" s="325"/>
      <c r="L12" s="97"/>
      <c r="M12" s="97"/>
    </row>
    <row r="13" spans="1:130" ht="14.5" customHeight="1" x14ac:dyDescent="0.35">
      <c r="A13" s="169"/>
      <c r="B13" s="96"/>
      <c r="C13" s="96"/>
      <c r="D13" s="96"/>
      <c r="E13" s="96"/>
      <c r="F13" s="96"/>
      <c r="G13" s="96"/>
      <c r="H13" s="96"/>
      <c r="I13" s="99"/>
      <c r="J13" s="99"/>
      <c r="K13" s="173"/>
      <c r="L13" s="97"/>
      <c r="M13" s="97"/>
    </row>
    <row r="14" spans="1:130" ht="20.149999999999999" customHeight="1" x14ac:dyDescent="0.35">
      <c r="A14" s="169"/>
      <c r="B14" s="170" t="s">
        <v>1</v>
      </c>
      <c r="C14" s="170"/>
      <c r="D14" s="170"/>
      <c r="E14" s="170"/>
      <c r="F14" s="170"/>
      <c r="G14" s="170"/>
      <c r="H14" s="96"/>
      <c r="I14" s="99"/>
      <c r="J14" s="99"/>
      <c r="K14" s="173"/>
      <c r="L14" s="97"/>
      <c r="M14" s="97"/>
    </row>
    <row r="15" spans="1:130" ht="15" customHeight="1" x14ac:dyDescent="0.35">
      <c r="A15" s="169"/>
      <c r="B15" s="631" t="s">
        <v>134</v>
      </c>
      <c r="C15" s="631"/>
      <c r="D15" s="631"/>
      <c r="E15" s="631"/>
      <c r="F15" s="631"/>
      <c r="G15" s="631"/>
      <c r="H15" s="96"/>
      <c r="I15" s="99"/>
      <c r="J15" s="99"/>
      <c r="K15" s="173"/>
      <c r="L15" s="97"/>
      <c r="M15" s="97"/>
    </row>
    <row r="16" spans="1:130" ht="15" customHeight="1" x14ac:dyDescent="0.35">
      <c r="A16" s="169"/>
      <c r="B16" s="631"/>
      <c r="C16" s="631"/>
      <c r="D16" s="631"/>
      <c r="E16" s="631"/>
      <c r="F16" s="631"/>
      <c r="G16" s="631"/>
      <c r="H16" s="96"/>
      <c r="I16" s="99"/>
      <c r="J16" s="99"/>
      <c r="K16" s="173"/>
      <c r="L16" s="97"/>
      <c r="M16" s="97"/>
    </row>
    <row r="17" spans="1:13" ht="15" customHeight="1" x14ac:dyDescent="0.35">
      <c r="A17" s="169"/>
      <c r="B17" s="631"/>
      <c r="C17" s="631"/>
      <c r="D17" s="631"/>
      <c r="E17" s="631"/>
      <c r="F17" s="631"/>
      <c r="G17" s="631"/>
      <c r="H17" s="96"/>
      <c r="I17" s="99"/>
      <c r="J17" s="99"/>
      <c r="K17" s="173"/>
      <c r="L17" s="97"/>
      <c r="M17" s="97"/>
    </row>
    <row r="18" spans="1:13" ht="15" customHeight="1" x14ac:dyDescent="0.35">
      <c r="A18" s="169"/>
      <c r="B18" s="631"/>
      <c r="C18" s="631"/>
      <c r="D18" s="631"/>
      <c r="E18" s="631"/>
      <c r="F18" s="631"/>
      <c r="G18" s="631"/>
      <c r="H18" s="96"/>
      <c r="I18" s="99"/>
      <c r="J18" s="99"/>
      <c r="K18" s="173"/>
      <c r="L18" s="97"/>
      <c r="M18" s="97"/>
    </row>
    <row r="19" spans="1:13" ht="14.15" customHeight="1" x14ac:dyDescent="0.35">
      <c r="A19" s="169"/>
      <c r="B19" s="170"/>
      <c r="C19" s="170"/>
      <c r="D19" s="170"/>
      <c r="E19" s="170"/>
      <c r="F19" s="170"/>
      <c r="G19" s="170"/>
      <c r="H19" s="96"/>
      <c r="I19" s="99"/>
      <c r="J19" s="99"/>
      <c r="K19" s="173"/>
      <c r="L19" s="97"/>
      <c r="M19" s="97"/>
    </row>
    <row r="20" spans="1:13" ht="14.15" customHeight="1" x14ac:dyDescent="0.35">
      <c r="A20" s="169"/>
      <c r="B20" s="177" t="s">
        <v>1</v>
      </c>
      <c r="C20" s="178" t="s">
        <v>2</v>
      </c>
      <c r="D20" s="179" t="s">
        <v>3</v>
      </c>
      <c r="E20" s="179" t="s">
        <v>4</v>
      </c>
      <c r="F20" s="179" t="s">
        <v>5</v>
      </c>
      <c r="G20" s="179" t="s">
        <v>38</v>
      </c>
      <c r="H20" s="96"/>
      <c r="I20" s="99"/>
      <c r="J20" s="99"/>
      <c r="K20" s="173"/>
      <c r="L20" s="97"/>
      <c r="M20" s="97"/>
    </row>
    <row r="21" spans="1:13" ht="14.15" customHeight="1" x14ac:dyDescent="0.35">
      <c r="A21" s="169"/>
      <c r="B21" s="389" t="s">
        <v>161</v>
      </c>
      <c r="C21" s="243"/>
      <c r="D21" s="242"/>
      <c r="E21" s="242"/>
      <c r="F21" s="242"/>
      <c r="G21" s="244"/>
      <c r="H21" s="96"/>
      <c r="I21" s="99"/>
      <c r="J21" s="99"/>
      <c r="K21" s="173"/>
      <c r="L21" s="97"/>
      <c r="M21" s="97"/>
    </row>
    <row r="22" spans="1:13" ht="14.15" customHeight="1" x14ac:dyDescent="0.35">
      <c r="A22" s="169"/>
      <c r="B22" s="389" t="s">
        <v>162</v>
      </c>
      <c r="C22" s="243"/>
      <c r="D22" s="242"/>
      <c r="E22" s="242"/>
      <c r="F22" s="242"/>
      <c r="G22" s="244"/>
      <c r="H22" s="96"/>
      <c r="I22" s="99"/>
      <c r="J22" s="99"/>
      <c r="K22" s="173"/>
      <c r="L22" s="97"/>
      <c r="M22" s="97"/>
    </row>
    <row r="23" spans="1:13" ht="14.15" customHeight="1" x14ac:dyDescent="0.35">
      <c r="A23" s="169"/>
      <c r="B23" s="389" t="s">
        <v>163</v>
      </c>
      <c r="C23" s="243"/>
      <c r="D23" s="242"/>
      <c r="E23" s="242"/>
      <c r="F23" s="242"/>
      <c r="G23" s="242"/>
      <c r="H23" s="96"/>
      <c r="I23" s="99"/>
      <c r="J23" s="99"/>
      <c r="K23" s="173"/>
      <c r="L23" s="97"/>
      <c r="M23" s="97"/>
    </row>
    <row r="24" spans="1:13" ht="14.15" customHeight="1" x14ac:dyDescent="0.35">
      <c r="A24" s="169"/>
      <c r="B24" s="389" t="s">
        <v>164</v>
      </c>
      <c r="C24" s="243"/>
      <c r="D24" s="242"/>
      <c r="E24" s="242"/>
      <c r="F24" s="242"/>
      <c r="G24" s="242"/>
      <c r="H24" s="96"/>
      <c r="I24" s="99"/>
      <c r="J24" s="99"/>
      <c r="K24" s="173"/>
      <c r="L24" s="97"/>
      <c r="M24" s="97"/>
    </row>
    <row r="25" spans="1:13" ht="14.15" customHeight="1" x14ac:dyDescent="0.35">
      <c r="A25" s="169"/>
      <c r="B25" s="389" t="s">
        <v>6</v>
      </c>
      <c r="C25" s="243"/>
      <c r="D25" s="242"/>
      <c r="E25" s="242"/>
      <c r="F25" s="242"/>
      <c r="G25" s="242"/>
      <c r="H25" s="96"/>
      <c r="I25" s="99"/>
      <c r="J25" s="99"/>
      <c r="K25" s="173"/>
      <c r="L25" s="97"/>
      <c r="M25" s="97"/>
    </row>
    <row r="26" spans="1:13" ht="14.15" customHeight="1" x14ac:dyDescent="0.35">
      <c r="A26" s="169"/>
      <c r="B26" s="389" t="s">
        <v>6</v>
      </c>
      <c r="C26" s="245"/>
      <c r="D26" s="242"/>
      <c r="E26" s="242"/>
      <c r="F26" s="242"/>
      <c r="G26" s="242"/>
      <c r="H26" s="96"/>
      <c r="I26" s="99"/>
      <c r="J26" s="99"/>
      <c r="K26" s="173"/>
    </row>
    <row r="27" spans="1:13" ht="14.15" customHeight="1" x14ac:dyDescent="0.35">
      <c r="A27" s="169"/>
      <c r="B27" s="96"/>
      <c r="C27" s="96"/>
      <c r="D27" s="96"/>
      <c r="E27" s="96"/>
      <c r="F27" s="96"/>
      <c r="G27" s="96"/>
      <c r="H27" s="96"/>
      <c r="I27" s="99"/>
      <c r="J27" s="99"/>
      <c r="K27" s="173"/>
    </row>
    <row r="28" spans="1:13" ht="14.15" customHeight="1" x14ac:dyDescent="0.35">
      <c r="A28" s="169"/>
      <c r="B28" s="99"/>
      <c r="C28" s="99"/>
      <c r="D28" s="99"/>
      <c r="E28" s="99"/>
      <c r="F28" s="99"/>
      <c r="G28" s="99"/>
      <c r="H28" s="99"/>
      <c r="I28" s="99"/>
      <c r="J28" s="99"/>
      <c r="K28" s="173"/>
    </row>
    <row r="29" spans="1:13" ht="14.15" customHeight="1" x14ac:dyDescent="0.35">
      <c r="A29" s="174"/>
      <c r="B29" s="175"/>
      <c r="C29" s="175"/>
      <c r="D29" s="175"/>
      <c r="E29" s="175"/>
      <c r="F29" s="175"/>
      <c r="G29" s="175"/>
      <c r="H29" s="175"/>
      <c r="I29" s="175"/>
      <c r="J29" s="175"/>
      <c r="K29" s="176"/>
    </row>
    <row r="30" spans="1:13" ht="14.15" customHeight="1" x14ac:dyDescent="0.35"/>
    <row r="31" spans="1:13" ht="14.15" customHeight="1" x14ac:dyDescent="0.35"/>
    <row r="32" spans="1:13" ht="14.15" customHeight="1" x14ac:dyDescent="0.35"/>
    <row r="33" ht="14.15" customHeight="1" x14ac:dyDescent="0.35"/>
  </sheetData>
  <mergeCells count="2">
    <mergeCell ref="B3:G3"/>
    <mergeCell ref="B15:G18"/>
  </mergeCells>
  <phoneticPr fontId="2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FB2E2-87AC-49C5-AF87-CFD433FE5958}">
  <sheetPr codeName="Sheet3">
    <tabColor theme="3"/>
  </sheetPr>
  <dimension ref="A1:AH49"/>
  <sheetViews>
    <sheetView zoomScale="85" zoomScaleNormal="85" workbookViewId="0"/>
  </sheetViews>
  <sheetFormatPr defaultColWidth="9" defaultRowHeight="14.5" x14ac:dyDescent="0.35"/>
  <cols>
    <col min="1" max="1" width="9" style="120"/>
    <col min="2" max="2" width="9.58203125" style="120" customWidth="1"/>
    <col min="3" max="3" width="6.58203125" style="120" customWidth="1"/>
    <col min="4" max="4" width="11.58203125" style="120" customWidth="1"/>
    <col min="5" max="9" width="16.58203125" style="120" customWidth="1"/>
    <col min="10" max="10" width="6.83203125" style="120" customWidth="1"/>
    <col min="11" max="11" width="9" style="120" customWidth="1"/>
    <col min="12" max="12" width="28.58203125" style="120" customWidth="1"/>
    <col min="13" max="14" width="15.58203125" style="120" customWidth="1"/>
    <col min="15" max="16" width="21.58203125" style="120" customWidth="1"/>
    <col min="17" max="17" width="22.08203125" style="120" customWidth="1"/>
    <col min="18" max="18" width="11.83203125" style="120" customWidth="1"/>
    <col min="19" max="19" width="9" style="120"/>
    <col min="20" max="20" width="11.75" style="120" customWidth="1"/>
    <col min="21" max="21" width="12.75" style="120" customWidth="1"/>
    <col min="22" max="22" width="11.33203125" style="120" customWidth="1"/>
    <col min="23" max="16384" width="9" style="120"/>
  </cols>
  <sheetData>
    <row r="1" spans="1:34" x14ac:dyDescent="0.35">
      <c r="A1" s="96"/>
      <c r="B1" s="96"/>
      <c r="C1" s="96"/>
      <c r="D1" s="96"/>
      <c r="E1" s="96"/>
      <c r="F1" s="96"/>
      <c r="G1" s="96"/>
      <c r="H1" s="96"/>
      <c r="I1" s="96"/>
      <c r="J1" s="96"/>
      <c r="K1" s="117"/>
      <c r="L1" s="96"/>
      <c r="M1" s="96"/>
      <c r="N1" s="96"/>
      <c r="O1" s="96"/>
      <c r="P1" s="96"/>
      <c r="Q1" s="96"/>
      <c r="R1" s="96"/>
      <c r="S1" s="118"/>
      <c r="T1" s="119"/>
      <c r="U1" s="119"/>
      <c r="V1" s="119"/>
      <c r="W1" s="119"/>
      <c r="X1" s="119"/>
      <c r="Y1" s="119"/>
      <c r="Z1" s="119"/>
      <c r="AA1" s="119"/>
      <c r="AB1" s="119"/>
      <c r="AC1" s="119"/>
      <c r="AD1" s="119"/>
      <c r="AE1" s="119"/>
      <c r="AF1" s="119"/>
      <c r="AG1" s="119"/>
      <c r="AH1" s="119"/>
    </row>
    <row r="2" spans="1:34" ht="23.25" customHeight="1" x14ac:dyDescent="0.55000000000000004">
      <c r="A2" s="96"/>
      <c r="B2" s="633" t="s">
        <v>35</v>
      </c>
      <c r="C2" s="633"/>
      <c r="D2" s="633"/>
      <c r="E2" s="633"/>
      <c r="F2" s="96"/>
      <c r="G2" s="96"/>
      <c r="H2" s="96"/>
      <c r="I2" s="96"/>
      <c r="J2" s="96"/>
      <c r="K2" s="117"/>
      <c r="L2" s="9"/>
      <c r="M2" s="9"/>
      <c r="N2" s="9"/>
      <c r="O2" s="9"/>
      <c r="P2" s="9"/>
      <c r="Q2" s="9"/>
      <c r="R2" s="9"/>
      <c r="S2" s="118"/>
      <c r="T2" s="119"/>
      <c r="U2" s="119"/>
      <c r="V2" s="119"/>
      <c r="W2" s="119"/>
      <c r="X2" s="119"/>
      <c r="Y2" s="119"/>
      <c r="Z2" s="119"/>
      <c r="AA2" s="119"/>
      <c r="AB2" s="119"/>
      <c r="AC2" s="119"/>
      <c r="AD2" s="119"/>
      <c r="AE2" s="119"/>
      <c r="AF2" s="119"/>
      <c r="AG2" s="119"/>
      <c r="AH2" s="119"/>
    </row>
    <row r="3" spans="1:34" ht="15" customHeight="1" x14ac:dyDescent="0.35">
      <c r="A3" s="96"/>
      <c r="B3" s="121" t="s">
        <v>171</v>
      </c>
      <c r="C3" s="122"/>
      <c r="D3" s="122"/>
      <c r="E3" s="122"/>
      <c r="F3" s="122"/>
      <c r="G3" s="96"/>
      <c r="H3" s="96"/>
      <c r="I3" s="96"/>
      <c r="J3" s="96"/>
      <c r="K3" s="117"/>
      <c r="L3" s="9"/>
      <c r="M3" s="9"/>
      <c r="N3" s="9"/>
      <c r="O3" s="9"/>
      <c r="P3" s="9"/>
      <c r="Q3" s="9"/>
      <c r="R3" s="9"/>
      <c r="S3" s="118"/>
      <c r="T3" s="119"/>
      <c r="U3" s="119"/>
      <c r="V3" s="119"/>
      <c r="W3" s="119"/>
      <c r="X3" s="119"/>
      <c r="Y3" s="119"/>
      <c r="Z3" s="119"/>
      <c r="AA3" s="119"/>
      <c r="AB3" s="119"/>
      <c r="AC3" s="119"/>
      <c r="AD3" s="119"/>
      <c r="AE3" s="119"/>
      <c r="AF3" s="119"/>
      <c r="AG3" s="119"/>
      <c r="AH3" s="119"/>
    </row>
    <row r="4" spans="1:34" ht="14.5" customHeight="1" x14ac:dyDescent="0.35">
      <c r="A4" s="96"/>
      <c r="B4" s="122"/>
      <c r="C4" s="122"/>
      <c r="D4" s="122"/>
      <c r="E4" s="122"/>
      <c r="F4" s="122"/>
      <c r="G4" s="96"/>
      <c r="H4" s="96"/>
      <c r="I4" s="96"/>
      <c r="J4" s="96"/>
      <c r="K4" s="117"/>
      <c r="L4" s="129"/>
      <c r="M4" s="129"/>
      <c r="N4" s="129"/>
      <c r="O4" s="129"/>
      <c r="P4" s="129"/>
      <c r="Q4" s="96"/>
      <c r="R4" s="96"/>
      <c r="S4" s="118"/>
      <c r="T4" s="119"/>
      <c r="U4" s="119"/>
      <c r="V4" s="119"/>
      <c r="W4" s="119"/>
      <c r="X4" s="119"/>
      <c r="Y4" s="119"/>
      <c r="Z4" s="119"/>
      <c r="AA4" s="119"/>
      <c r="AB4" s="119"/>
      <c r="AC4" s="119"/>
      <c r="AD4" s="119"/>
      <c r="AE4" s="119"/>
      <c r="AF4" s="119"/>
      <c r="AG4" s="119"/>
      <c r="AH4" s="119"/>
    </row>
    <row r="5" spans="1:34" ht="14.5" customHeight="1" x14ac:dyDescent="0.45">
      <c r="A5" s="96"/>
      <c r="B5" s="328" t="s">
        <v>7</v>
      </c>
      <c r="C5" s="96"/>
      <c r="D5" s="96"/>
      <c r="E5" s="96"/>
      <c r="F5" s="96"/>
      <c r="G5" s="96"/>
      <c r="H5" s="96"/>
      <c r="I5" s="96"/>
      <c r="J5" s="96"/>
      <c r="K5" s="117"/>
      <c r="L5" s="107" t="s">
        <v>142</v>
      </c>
      <c r="M5" s="124"/>
      <c r="N5" s="124"/>
      <c r="O5" s="124"/>
      <c r="P5" s="124"/>
      <c r="Q5" s="124"/>
      <c r="R5" s="124"/>
      <c r="S5" s="118"/>
      <c r="T5" s="119"/>
      <c r="U5" s="119"/>
      <c r="V5" s="119"/>
      <c r="W5" s="119"/>
      <c r="X5" s="119"/>
      <c r="Y5" s="119"/>
      <c r="Z5" s="119"/>
      <c r="AA5" s="119"/>
      <c r="AB5" s="119"/>
      <c r="AC5" s="119"/>
      <c r="AD5" s="119"/>
      <c r="AE5" s="119"/>
      <c r="AF5" s="119"/>
      <c r="AG5" s="119"/>
      <c r="AH5" s="119"/>
    </row>
    <row r="6" spans="1:34" x14ac:dyDescent="0.35">
      <c r="A6" s="96"/>
      <c r="B6" s="294" t="s">
        <v>138</v>
      </c>
      <c r="C6" s="294"/>
      <c r="D6" s="294"/>
      <c r="E6" s="294"/>
      <c r="F6" s="294"/>
      <c r="G6" s="294"/>
      <c r="H6" s="294"/>
      <c r="I6" s="96"/>
      <c r="J6" s="96"/>
      <c r="K6" s="117"/>
      <c r="L6" s="129" t="s">
        <v>174</v>
      </c>
      <c r="M6" s="327"/>
      <c r="N6" s="327"/>
      <c r="O6" s="327"/>
      <c r="P6" s="122"/>
      <c r="Q6" s="96"/>
      <c r="R6" s="96"/>
      <c r="S6" s="118"/>
      <c r="T6" s="119"/>
      <c r="U6" s="119"/>
      <c r="V6" s="119"/>
      <c r="W6" s="119"/>
      <c r="X6" s="119"/>
      <c r="Y6" s="119"/>
      <c r="Z6" s="119"/>
      <c r="AA6" s="119"/>
      <c r="AB6" s="119"/>
      <c r="AC6" s="119"/>
      <c r="AD6" s="119"/>
      <c r="AE6" s="119"/>
      <c r="AF6" s="119"/>
      <c r="AG6" s="119"/>
      <c r="AH6" s="119"/>
    </row>
    <row r="7" spans="1:34" ht="14.5" customHeight="1" x14ac:dyDescent="0.35">
      <c r="A7" s="96"/>
      <c r="B7" s="125"/>
      <c r="C7" s="126"/>
      <c r="D7" s="126"/>
      <c r="E7" s="126"/>
      <c r="F7" s="434" t="str">
        <f>Input!C6</f>
        <v>[Intervention]</v>
      </c>
      <c r="G7" s="434" t="str">
        <f>Input!C7</f>
        <v>[Komparator]</v>
      </c>
      <c r="H7" s="435" t="s">
        <v>10</v>
      </c>
      <c r="I7" s="96"/>
      <c r="J7" s="96"/>
      <c r="K7" s="117"/>
      <c r="L7" s="281"/>
      <c r="M7" s="437" t="str">
        <f>Input!C6</f>
        <v>[Intervention]</v>
      </c>
      <c r="N7" s="437" t="str">
        <f>Input!C7</f>
        <v>[Komparator]</v>
      </c>
      <c r="O7" s="545" t="s">
        <v>10</v>
      </c>
      <c r="P7" s="124"/>
      <c r="Q7" s="96"/>
      <c r="R7" s="96"/>
      <c r="S7" s="118"/>
      <c r="T7" s="119"/>
      <c r="U7" s="119"/>
      <c r="V7" s="119"/>
      <c r="W7" s="119"/>
      <c r="X7" s="119"/>
      <c r="Y7" s="119"/>
      <c r="Z7" s="119"/>
      <c r="AA7" s="119"/>
      <c r="AB7" s="119"/>
      <c r="AC7" s="119"/>
      <c r="AD7" s="119"/>
      <c r="AE7" s="119"/>
      <c r="AF7" s="119"/>
      <c r="AG7" s="119"/>
      <c r="AH7" s="119"/>
    </row>
    <row r="8" spans="1:34" ht="14.5" customHeight="1" x14ac:dyDescent="0.35">
      <c r="A8" s="96"/>
      <c r="B8" s="134" t="s">
        <v>36</v>
      </c>
      <c r="C8" s="135"/>
      <c r="D8" s="135"/>
      <c r="E8" s="135"/>
      <c r="F8" s="427">
        <v>0</v>
      </c>
      <c r="G8" s="427">
        <v>0</v>
      </c>
      <c r="H8" s="422">
        <f>F8-G8</f>
        <v>0</v>
      </c>
      <c r="I8" s="96"/>
      <c r="J8" s="96"/>
      <c r="K8" s="117"/>
      <c r="L8" s="136" t="s">
        <v>12</v>
      </c>
      <c r="M8" s="546"/>
      <c r="N8" s="547"/>
      <c r="O8" s="548">
        <f>M8-N8</f>
        <v>0</v>
      </c>
      <c r="P8" s="124"/>
      <c r="Q8" s="96"/>
      <c r="R8" s="96"/>
      <c r="S8" s="118"/>
      <c r="T8" s="119"/>
      <c r="U8" s="119"/>
      <c r="V8" s="119"/>
      <c r="W8" s="119"/>
      <c r="X8" s="119"/>
      <c r="Y8" s="119"/>
      <c r="Z8" s="119"/>
      <c r="AA8" s="119"/>
      <c r="AB8" s="119"/>
      <c r="AC8" s="119"/>
      <c r="AD8" s="119"/>
      <c r="AE8" s="119"/>
      <c r="AF8" s="119"/>
      <c r="AG8" s="119"/>
      <c r="AH8" s="119"/>
    </row>
    <row r="9" spans="1:34" ht="14.5" customHeight="1" x14ac:dyDescent="0.35">
      <c r="A9" s="96"/>
      <c r="B9" s="128" t="s">
        <v>115</v>
      </c>
      <c r="C9" s="124"/>
      <c r="D9" s="124"/>
      <c r="E9" s="124"/>
      <c r="F9" s="428">
        <v>0</v>
      </c>
      <c r="G9" s="428">
        <v>0</v>
      </c>
      <c r="H9" s="423">
        <f t="shared" ref="H9:H11" si="0">F9-G9</f>
        <v>0</v>
      </c>
      <c r="I9" s="96"/>
      <c r="J9" s="96"/>
      <c r="K9" s="117"/>
      <c r="L9" s="379" t="s">
        <v>140</v>
      </c>
      <c r="M9" s="549"/>
      <c r="N9" s="550"/>
      <c r="O9" s="551">
        <f t="shared" ref="O9:O10" si="1">M9-N9</f>
        <v>0</v>
      </c>
      <c r="P9" s="124"/>
      <c r="Q9" s="96"/>
      <c r="R9" s="96"/>
      <c r="S9" s="118"/>
      <c r="T9" s="119"/>
      <c r="U9" s="119"/>
      <c r="V9" s="119"/>
      <c r="W9" s="119"/>
      <c r="X9" s="119"/>
      <c r="Y9" s="119"/>
      <c r="Z9" s="119"/>
      <c r="AA9" s="119"/>
      <c r="AB9" s="119"/>
      <c r="AC9" s="119"/>
      <c r="AD9" s="119"/>
      <c r="AE9" s="119"/>
      <c r="AF9" s="119"/>
      <c r="AG9" s="119"/>
      <c r="AH9" s="119"/>
    </row>
    <row r="10" spans="1:34" ht="14.5" customHeight="1" x14ac:dyDescent="0.35">
      <c r="A10" s="96"/>
      <c r="B10" s="128" t="s">
        <v>46</v>
      </c>
      <c r="C10" s="124"/>
      <c r="D10" s="124"/>
      <c r="E10" s="124"/>
      <c r="F10" s="428">
        <v>0</v>
      </c>
      <c r="G10" s="428">
        <v>0</v>
      </c>
      <c r="H10" s="423">
        <f>F10-G10</f>
        <v>0</v>
      </c>
      <c r="I10" s="96"/>
      <c r="J10" s="96"/>
      <c r="K10" s="117"/>
      <c r="L10" s="379" t="s">
        <v>141</v>
      </c>
      <c r="M10" s="552"/>
      <c r="N10" s="553"/>
      <c r="O10" s="551">
        <f t="shared" si="1"/>
        <v>0</v>
      </c>
      <c r="P10" s="124"/>
      <c r="Q10" s="96"/>
      <c r="R10" s="96"/>
      <c r="S10" s="118"/>
      <c r="T10" s="119"/>
      <c r="U10" s="119"/>
      <c r="V10" s="119"/>
      <c r="W10" s="119"/>
      <c r="X10" s="119"/>
      <c r="Y10" s="119"/>
      <c r="Z10" s="119"/>
      <c r="AA10" s="119"/>
      <c r="AB10" s="119"/>
      <c r="AC10" s="119"/>
      <c r="AD10" s="119"/>
      <c r="AE10" s="119"/>
      <c r="AF10" s="119"/>
      <c r="AG10" s="119"/>
      <c r="AH10" s="119"/>
    </row>
    <row r="11" spans="1:34" ht="14.5" customHeight="1" x14ac:dyDescent="0.35">
      <c r="A11" s="96"/>
      <c r="B11" s="128" t="s">
        <v>116</v>
      </c>
      <c r="C11" s="124"/>
      <c r="D11" s="124"/>
      <c r="E11" s="124"/>
      <c r="F11" s="428">
        <v>0</v>
      </c>
      <c r="G11" s="428">
        <v>0</v>
      </c>
      <c r="H11" s="423">
        <f t="shared" si="0"/>
        <v>0</v>
      </c>
      <c r="I11" s="96"/>
      <c r="J11" s="96"/>
      <c r="K11" s="117"/>
      <c r="L11" s="371" t="s">
        <v>6</v>
      </c>
      <c r="M11" s="554"/>
      <c r="N11" s="555"/>
      <c r="O11" s="556">
        <f>M11-N11</f>
        <v>0</v>
      </c>
      <c r="P11" s="124"/>
      <c r="Q11" s="96"/>
      <c r="R11" s="96"/>
      <c r="S11" s="118"/>
      <c r="T11" s="119"/>
      <c r="U11" s="119"/>
      <c r="V11" s="119"/>
      <c r="W11" s="119"/>
      <c r="X11" s="119"/>
      <c r="Y11" s="119"/>
      <c r="Z11" s="119"/>
      <c r="AA11" s="119"/>
      <c r="AB11" s="119"/>
      <c r="AC11" s="119"/>
      <c r="AD11" s="119"/>
      <c r="AE11" s="119"/>
      <c r="AF11" s="119"/>
      <c r="AG11" s="119"/>
      <c r="AH11" s="119"/>
    </row>
    <row r="12" spans="1:34" ht="14.5" customHeight="1" x14ac:dyDescent="0.35">
      <c r="A12" s="96"/>
      <c r="B12" s="128" t="s">
        <v>117</v>
      </c>
      <c r="C12" s="124"/>
      <c r="D12" s="124"/>
      <c r="E12" s="124"/>
      <c r="F12" s="428">
        <v>0</v>
      </c>
      <c r="G12" s="428">
        <v>0</v>
      </c>
      <c r="H12" s="423">
        <f>F12-G12</f>
        <v>0</v>
      </c>
      <c r="I12" s="96"/>
      <c r="J12" s="96"/>
      <c r="K12" s="117"/>
      <c r="L12" s="372" t="s">
        <v>143</v>
      </c>
      <c r="M12" s="421"/>
      <c r="N12" s="555"/>
      <c r="O12" s="551">
        <f>M12-N12</f>
        <v>0</v>
      </c>
      <c r="P12" s="124"/>
      <c r="Q12" s="96"/>
      <c r="R12" s="96"/>
      <c r="S12" s="118"/>
      <c r="T12" s="119"/>
      <c r="U12" s="119"/>
      <c r="V12" s="119"/>
      <c r="W12" s="119"/>
      <c r="X12" s="119"/>
      <c r="Y12" s="119"/>
      <c r="Z12" s="119"/>
      <c r="AA12" s="119"/>
      <c r="AB12" s="119"/>
      <c r="AC12" s="119"/>
      <c r="AD12" s="119"/>
      <c r="AE12" s="119"/>
      <c r="AF12" s="119"/>
      <c r="AG12" s="119"/>
      <c r="AH12" s="119"/>
    </row>
    <row r="13" spans="1:34" ht="14.5" customHeight="1" x14ac:dyDescent="0.35">
      <c r="A13" s="96"/>
      <c r="B13" s="128" t="s">
        <v>118</v>
      </c>
      <c r="C13" s="124"/>
      <c r="D13" s="124"/>
      <c r="E13" s="124"/>
      <c r="F13" s="428">
        <v>0</v>
      </c>
      <c r="G13" s="428">
        <v>0</v>
      </c>
      <c r="H13" s="423">
        <f t="shared" ref="H13:H16" si="2">F13-G13</f>
        <v>0</v>
      </c>
      <c r="I13" s="96"/>
      <c r="J13" s="96"/>
      <c r="K13" s="117"/>
      <c r="L13" s="373" t="s">
        <v>144</v>
      </c>
      <c r="M13" s="557"/>
      <c r="N13" s="553"/>
      <c r="O13" s="551">
        <f>M13-N13</f>
        <v>0</v>
      </c>
      <c r="P13" s="124"/>
      <c r="Q13" s="96"/>
      <c r="R13" s="96"/>
      <c r="S13" s="118"/>
      <c r="T13" s="119"/>
      <c r="U13" s="119"/>
      <c r="V13" s="119"/>
      <c r="W13" s="119"/>
      <c r="X13" s="119"/>
      <c r="Y13" s="119"/>
      <c r="Z13" s="119"/>
      <c r="AA13" s="119"/>
      <c r="AB13" s="119"/>
      <c r="AC13" s="119"/>
      <c r="AD13" s="119"/>
      <c r="AE13" s="119"/>
      <c r="AF13" s="119"/>
      <c r="AG13" s="119"/>
      <c r="AH13" s="119"/>
    </row>
    <row r="14" spans="1:34" ht="14.5" customHeight="1" x14ac:dyDescent="0.35">
      <c r="A14" s="96"/>
      <c r="B14" s="128" t="s">
        <v>37</v>
      </c>
      <c r="C14" s="124"/>
      <c r="D14" s="124"/>
      <c r="E14" s="124"/>
      <c r="F14" s="428">
        <v>0</v>
      </c>
      <c r="G14" s="428">
        <v>0</v>
      </c>
      <c r="H14" s="423">
        <f t="shared" ref="H14:H15" si="3">F14-G14</f>
        <v>0</v>
      </c>
      <c r="I14" s="96"/>
      <c r="J14" s="96"/>
      <c r="K14" s="117"/>
      <c r="L14" s="373" t="s">
        <v>145</v>
      </c>
      <c r="M14" s="558"/>
      <c r="N14" s="559"/>
      <c r="O14" s="551">
        <f>M14-N14</f>
        <v>0</v>
      </c>
      <c r="P14" s="124"/>
      <c r="Q14" s="96"/>
      <c r="R14" s="96"/>
      <c r="S14" s="118"/>
      <c r="T14" s="119"/>
      <c r="U14" s="119"/>
      <c r="V14" s="119"/>
      <c r="W14" s="119"/>
      <c r="X14" s="119"/>
      <c r="Y14" s="119"/>
      <c r="Z14" s="119"/>
      <c r="AA14" s="119"/>
      <c r="AB14" s="119"/>
      <c r="AC14" s="119"/>
      <c r="AD14" s="119"/>
      <c r="AE14" s="119"/>
      <c r="AF14" s="119"/>
      <c r="AG14" s="119"/>
      <c r="AH14" s="119"/>
    </row>
    <row r="15" spans="1:34" ht="14.5" customHeight="1" x14ac:dyDescent="0.35">
      <c r="A15" s="96"/>
      <c r="B15" s="128" t="s">
        <v>173</v>
      </c>
      <c r="C15" s="124"/>
      <c r="D15" s="124"/>
      <c r="E15" s="124"/>
      <c r="F15" s="428">
        <v>0</v>
      </c>
      <c r="G15" s="428">
        <v>0</v>
      </c>
      <c r="H15" s="423">
        <f t="shared" si="3"/>
        <v>0</v>
      </c>
      <c r="I15" s="96"/>
      <c r="J15" s="96"/>
      <c r="K15" s="117"/>
      <c r="L15" s="374" t="s">
        <v>6</v>
      </c>
      <c r="M15" s="558"/>
      <c r="N15" s="559"/>
      <c r="O15" s="556">
        <f>M15-N15</f>
        <v>0</v>
      </c>
      <c r="P15" s="124"/>
      <c r="Q15" s="96"/>
      <c r="R15" s="96"/>
      <c r="S15" s="118"/>
      <c r="T15" s="119"/>
      <c r="U15" s="119"/>
      <c r="V15" s="119"/>
      <c r="W15" s="119"/>
      <c r="X15" s="119"/>
      <c r="Y15" s="119"/>
      <c r="Z15" s="119"/>
      <c r="AA15" s="119"/>
      <c r="AB15" s="119"/>
      <c r="AC15" s="119"/>
      <c r="AD15" s="119"/>
      <c r="AE15" s="119"/>
      <c r="AF15" s="119"/>
      <c r="AG15" s="119"/>
      <c r="AH15" s="119"/>
    </row>
    <row r="16" spans="1:34" ht="14.5" customHeight="1" x14ac:dyDescent="0.35">
      <c r="A16" s="96"/>
      <c r="B16" s="128" t="s">
        <v>6</v>
      </c>
      <c r="C16" s="124"/>
      <c r="D16" s="124"/>
      <c r="E16" s="124"/>
      <c r="F16" s="428">
        <v>0</v>
      </c>
      <c r="G16" s="428">
        <v>0</v>
      </c>
      <c r="H16" s="423">
        <f t="shared" si="2"/>
        <v>0</v>
      </c>
      <c r="I16" s="138"/>
      <c r="J16" s="138"/>
      <c r="K16" s="117"/>
      <c r="L16" s="129"/>
      <c r="M16" s="560"/>
      <c r="N16" s="560"/>
      <c r="O16" s="560"/>
      <c r="P16" s="129"/>
      <c r="Q16" s="96"/>
      <c r="R16" s="96"/>
      <c r="S16" s="118"/>
      <c r="T16" s="119"/>
      <c r="U16" s="119"/>
      <c r="V16" s="119"/>
      <c r="W16" s="119"/>
      <c r="X16" s="119"/>
      <c r="Y16" s="119"/>
      <c r="Z16" s="119"/>
      <c r="AA16" s="119"/>
      <c r="AB16" s="119"/>
      <c r="AC16" s="119"/>
      <c r="AD16" s="119"/>
      <c r="AE16" s="119"/>
      <c r="AF16" s="119"/>
      <c r="AG16" s="119"/>
      <c r="AH16" s="119"/>
    </row>
    <row r="17" spans="1:34" ht="14.5" customHeight="1" x14ac:dyDescent="0.35">
      <c r="A17" s="96"/>
      <c r="B17" s="136" t="s">
        <v>11</v>
      </c>
      <c r="C17" s="137"/>
      <c r="D17" s="137"/>
      <c r="E17" s="137"/>
      <c r="F17" s="429">
        <f>SUM(F8:F16)</f>
        <v>0</v>
      </c>
      <c r="G17" s="429">
        <f>SUM(G8:G16)</f>
        <v>0</v>
      </c>
      <c r="H17" s="424">
        <f>F17-G17</f>
        <v>0</v>
      </c>
      <c r="I17" s="138"/>
      <c r="J17" s="138"/>
      <c r="K17" s="117"/>
      <c r="L17" s="129" t="s">
        <v>172</v>
      </c>
      <c r="M17" s="561"/>
      <c r="N17" s="561"/>
      <c r="O17" s="561"/>
      <c r="P17" s="129"/>
      <c r="Q17" s="96"/>
      <c r="R17" s="96"/>
      <c r="S17" s="118"/>
      <c r="T17" s="119"/>
      <c r="U17" s="119"/>
      <c r="V17" s="119"/>
      <c r="W17" s="119"/>
      <c r="X17" s="119"/>
      <c r="Y17" s="119"/>
      <c r="Z17" s="119"/>
      <c r="AA17" s="119"/>
      <c r="AB17" s="119"/>
      <c r="AC17" s="119"/>
      <c r="AD17" s="119"/>
      <c r="AE17" s="119"/>
      <c r="AF17" s="119"/>
      <c r="AG17" s="119"/>
      <c r="AH17" s="119"/>
    </row>
    <row r="18" spans="1:34" ht="14.5" customHeight="1" x14ac:dyDescent="0.35">
      <c r="A18" s="96"/>
      <c r="B18" s="379" t="s">
        <v>140</v>
      </c>
      <c r="C18" s="380"/>
      <c r="D18" s="380"/>
      <c r="E18" s="380"/>
      <c r="F18" s="428">
        <v>0</v>
      </c>
      <c r="G18" s="428">
        <v>0</v>
      </c>
      <c r="H18" s="423">
        <f t="shared" ref="H18:H24" si="4">F18-G18</f>
        <v>0</v>
      </c>
      <c r="I18" s="138"/>
      <c r="J18" s="138"/>
      <c r="K18" s="117"/>
      <c r="L18" s="281"/>
      <c r="M18" s="437" t="str">
        <f>Input!C6</f>
        <v>[Intervention]</v>
      </c>
      <c r="N18" s="437" t="str">
        <f>Input!C7</f>
        <v>[Komparator]</v>
      </c>
      <c r="O18" s="545" t="s">
        <v>10</v>
      </c>
      <c r="P18" s="129"/>
      <c r="Q18" s="96"/>
      <c r="R18" s="122"/>
      <c r="S18" s="118"/>
      <c r="T18" s="119"/>
      <c r="U18" s="119"/>
      <c r="V18" s="119"/>
      <c r="W18" s="119"/>
      <c r="X18" s="119"/>
      <c r="Y18" s="119"/>
      <c r="Z18" s="119"/>
      <c r="AA18" s="119"/>
      <c r="AB18" s="119"/>
      <c r="AC18" s="119"/>
      <c r="AD18" s="119"/>
      <c r="AE18" s="119"/>
      <c r="AF18" s="119"/>
      <c r="AG18" s="119"/>
      <c r="AH18" s="119"/>
    </row>
    <row r="19" spans="1:34" ht="14.5" customHeight="1" x14ac:dyDescent="0.35">
      <c r="A19" s="96"/>
      <c r="B19" s="379" t="s">
        <v>141</v>
      </c>
      <c r="C19" s="380"/>
      <c r="D19" s="380"/>
      <c r="E19" s="380"/>
      <c r="F19" s="428">
        <v>0</v>
      </c>
      <c r="G19" s="428">
        <v>0</v>
      </c>
      <c r="H19" s="423">
        <f t="shared" si="4"/>
        <v>0</v>
      </c>
      <c r="I19" s="138"/>
      <c r="J19" s="138"/>
      <c r="K19" s="117"/>
      <c r="L19" s="136" t="s">
        <v>12</v>
      </c>
      <c r="M19" s="546"/>
      <c r="N19" s="547"/>
      <c r="O19" s="548">
        <f>M19-N19</f>
        <v>0</v>
      </c>
      <c r="P19" s="127"/>
      <c r="Q19" s="127"/>
      <c r="R19" s="127"/>
      <c r="S19" s="118"/>
      <c r="T19" s="119"/>
      <c r="U19" s="119"/>
      <c r="V19" s="119"/>
      <c r="W19" s="119"/>
      <c r="X19" s="119"/>
      <c r="Y19" s="119"/>
      <c r="Z19" s="119"/>
      <c r="AA19" s="119"/>
      <c r="AB19" s="119"/>
      <c r="AC19" s="119"/>
      <c r="AD19" s="119"/>
      <c r="AE19" s="119"/>
      <c r="AF19" s="119"/>
      <c r="AG19" s="119"/>
      <c r="AH19" s="119"/>
    </row>
    <row r="20" spans="1:34" ht="14.5" customHeight="1" x14ac:dyDescent="0.35">
      <c r="A20" s="96"/>
      <c r="B20" s="379" t="s">
        <v>6</v>
      </c>
      <c r="C20" s="380"/>
      <c r="D20" s="380"/>
      <c r="E20" s="380"/>
      <c r="F20" s="428">
        <v>0</v>
      </c>
      <c r="G20" s="428">
        <v>0</v>
      </c>
      <c r="H20" s="423">
        <f t="shared" si="4"/>
        <v>0</v>
      </c>
      <c r="I20" s="138"/>
      <c r="J20" s="138"/>
      <c r="K20" s="117"/>
      <c r="L20" s="379" t="str">
        <f t="shared" ref="L20:L26" si="5">L9</f>
        <v>Leveår i [Stadie A]</v>
      </c>
      <c r="M20" s="549"/>
      <c r="N20" s="550"/>
      <c r="O20" s="551">
        <f t="shared" ref="O20:O26" si="6">M20-N20</f>
        <v>0</v>
      </c>
      <c r="P20" s="129"/>
      <c r="Q20" s="96"/>
      <c r="R20" s="96"/>
      <c r="S20" s="118"/>
      <c r="T20" s="119"/>
      <c r="U20" s="119"/>
      <c r="V20" s="119"/>
      <c r="W20" s="119"/>
      <c r="X20" s="119"/>
      <c r="Y20" s="119"/>
      <c r="Z20" s="119"/>
      <c r="AA20" s="119"/>
      <c r="AB20" s="119"/>
      <c r="AC20" s="119"/>
      <c r="AD20" s="119"/>
      <c r="AE20" s="119"/>
      <c r="AF20" s="119"/>
      <c r="AG20" s="119"/>
      <c r="AH20" s="119"/>
    </row>
    <row r="21" spans="1:34" ht="14.5" customHeight="1" x14ac:dyDescent="0.35">
      <c r="A21" s="96"/>
      <c r="B21" s="162" t="s">
        <v>12</v>
      </c>
      <c r="C21" s="163"/>
      <c r="D21" s="163"/>
      <c r="E21" s="163"/>
      <c r="F21" s="429">
        <f>SUM(F18:F20)</f>
        <v>0</v>
      </c>
      <c r="G21" s="429">
        <f>SUM(G18:G20)</f>
        <v>0</v>
      </c>
      <c r="H21" s="424">
        <f>F21-G21</f>
        <v>0</v>
      </c>
      <c r="I21" s="138"/>
      <c r="J21" s="138"/>
      <c r="K21" s="117"/>
      <c r="L21" s="379" t="str">
        <f t="shared" si="5"/>
        <v>Leveår i [Stadie B]</v>
      </c>
      <c r="M21" s="552"/>
      <c r="N21" s="553"/>
      <c r="O21" s="551">
        <f>M21-N21</f>
        <v>0</v>
      </c>
      <c r="P21" s="129"/>
      <c r="Q21" s="96"/>
      <c r="R21" s="122"/>
      <c r="S21" s="118"/>
      <c r="T21" s="119"/>
      <c r="U21" s="119"/>
      <c r="V21" s="119"/>
      <c r="W21" s="119"/>
      <c r="X21" s="119"/>
      <c r="Y21" s="119"/>
      <c r="Z21" s="119"/>
      <c r="AA21" s="119"/>
      <c r="AB21" s="119"/>
      <c r="AC21" s="119"/>
      <c r="AD21" s="119"/>
      <c r="AE21" s="119"/>
      <c r="AF21" s="119"/>
      <c r="AG21" s="119"/>
      <c r="AH21" s="119"/>
    </row>
    <row r="22" spans="1:34" ht="14.5" customHeight="1" x14ac:dyDescent="0.35">
      <c r="A22" s="96"/>
      <c r="B22" s="379" t="s">
        <v>165</v>
      </c>
      <c r="C22" s="380"/>
      <c r="D22" s="380"/>
      <c r="E22" s="380"/>
      <c r="F22" s="428">
        <v>0</v>
      </c>
      <c r="G22" s="428">
        <v>0</v>
      </c>
      <c r="H22" s="423">
        <f t="shared" si="4"/>
        <v>0</v>
      </c>
      <c r="I22" s="138"/>
      <c r="J22" s="138"/>
      <c r="K22" s="117"/>
      <c r="L22" s="373" t="str">
        <f t="shared" si="5"/>
        <v>…</v>
      </c>
      <c r="M22" s="554"/>
      <c r="N22" s="555"/>
      <c r="O22" s="556">
        <f t="shared" si="6"/>
        <v>0</v>
      </c>
      <c r="P22" s="96"/>
      <c r="Q22" s="96"/>
      <c r="R22" s="96"/>
      <c r="S22" s="118"/>
      <c r="T22" s="119"/>
      <c r="U22" s="119"/>
      <c r="V22" s="119"/>
      <c r="W22" s="119"/>
      <c r="X22" s="119"/>
      <c r="Y22" s="119"/>
      <c r="Z22" s="119"/>
      <c r="AA22" s="119"/>
      <c r="AB22" s="119"/>
      <c r="AC22" s="119"/>
      <c r="AD22" s="119"/>
      <c r="AE22" s="119"/>
      <c r="AF22" s="119"/>
      <c r="AG22" s="119"/>
      <c r="AH22" s="119"/>
    </row>
    <row r="23" spans="1:34" ht="14.5" customHeight="1" x14ac:dyDescent="0.35">
      <c r="A23" s="96"/>
      <c r="B23" s="379" t="s">
        <v>166</v>
      </c>
      <c r="C23" s="380"/>
      <c r="D23" s="380"/>
      <c r="E23" s="380"/>
      <c r="F23" s="428">
        <v>0</v>
      </c>
      <c r="G23" s="428">
        <v>0</v>
      </c>
      <c r="H23" s="423">
        <f t="shared" si="4"/>
        <v>0</v>
      </c>
      <c r="I23" s="138"/>
      <c r="J23" s="138"/>
      <c r="K23" s="117"/>
      <c r="L23" s="372" t="str">
        <f t="shared" si="5"/>
        <v>Behandlingsvarighed [lægemiddel A]</v>
      </c>
      <c r="M23" s="555"/>
      <c r="N23" s="555"/>
      <c r="O23" s="551">
        <f t="shared" si="6"/>
        <v>0</v>
      </c>
      <c r="P23" s="129"/>
      <c r="Q23" s="96"/>
      <c r="R23" s="96"/>
      <c r="S23" s="118"/>
      <c r="T23" s="119"/>
      <c r="U23" s="119"/>
      <c r="V23" s="119"/>
      <c r="W23" s="119"/>
      <c r="X23" s="119"/>
      <c r="Y23" s="119"/>
      <c r="Z23" s="119"/>
      <c r="AA23" s="119"/>
      <c r="AB23" s="119"/>
      <c r="AC23" s="119"/>
      <c r="AD23" s="119"/>
      <c r="AE23" s="119"/>
      <c r="AF23" s="119"/>
      <c r="AG23" s="119"/>
      <c r="AH23" s="119"/>
    </row>
    <row r="24" spans="1:34" ht="14.5" customHeight="1" x14ac:dyDescent="0.35">
      <c r="A24" s="96"/>
      <c r="B24" s="388" t="s">
        <v>6</v>
      </c>
      <c r="C24" s="365"/>
      <c r="D24" s="365"/>
      <c r="E24" s="365"/>
      <c r="F24" s="428">
        <v>0</v>
      </c>
      <c r="G24" s="428">
        <v>0</v>
      </c>
      <c r="H24" s="423">
        <f t="shared" si="4"/>
        <v>0</v>
      </c>
      <c r="I24" s="96"/>
      <c r="J24" s="96"/>
      <c r="K24" s="117"/>
      <c r="L24" s="373" t="str">
        <f t="shared" si="5"/>
        <v>Behandlingsvarighed [lægemiddel B]</v>
      </c>
      <c r="M24" s="553"/>
      <c r="N24" s="553"/>
      <c r="O24" s="551">
        <f t="shared" si="6"/>
        <v>0</v>
      </c>
      <c r="P24" s="129"/>
      <c r="Q24" s="96"/>
      <c r="R24" s="122"/>
      <c r="S24" s="118"/>
      <c r="T24" s="119"/>
      <c r="U24" s="119"/>
      <c r="V24" s="119"/>
      <c r="W24" s="119"/>
      <c r="X24" s="119"/>
      <c r="Y24" s="119"/>
      <c r="Z24" s="119"/>
      <c r="AA24" s="119"/>
      <c r="AB24" s="119"/>
      <c r="AC24" s="119"/>
      <c r="AD24" s="119"/>
      <c r="AE24" s="119"/>
      <c r="AF24" s="119"/>
      <c r="AG24" s="119"/>
      <c r="AH24" s="119"/>
    </row>
    <row r="25" spans="1:34" ht="14.5" customHeight="1" thickBot="1" x14ac:dyDescent="0.4">
      <c r="A25" s="96"/>
      <c r="B25" s="136" t="s">
        <v>13</v>
      </c>
      <c r="C25" s="137"/>
      <c r="D25" s="137"/>
      <c r="E25" s="137"/>
      <c r="F25" s="429">
        <f>SUM(F22:F24)</f>
        <v>0</v>
      </c>
      <c r="G25" s="429">
        <f>SUM(G22:G24)</f>
        <v>0</v>
      </c>
      <c r="H25" s="424">
        <f>F25-G25</f>
        <v>0</v>
      </c>
      <c r="I25" s="96"/>
      <c r="J25" s="96"/>
      <c r="K25" s="117"/>
      <c r="L25" s="373" t="str">
        <f t="shared" si="5"/>
        <v>Behandlingsvarighed [lægemiddel C]</v>
      </c>
      <c r="M25" s="562"/>
      <c r="N25" s="562"/>
      <c r="O25" s="551">
        <f t="shared" si="6"/>
        <v>0</v>
      </c>
      <c r="P25" s="96"/>
      <c r="Q25" s="96"/>
      <c r="R25" s="329"/>
      <c r="S25" s="119"/>
      <c r="T25" s="119"/>
      <c r="U25" s="119"/>
      <c r="V25" s="119"/>
      <c r="W25" s="119"/>
      <c r="X25" s="119"/>
      <c r="Y25" s="119"/>
      <c r="Z25" s="119"/>
      <c r="AA25" s="119"/>
      <c r="AB25" s="119"/>
      <c r="AC25" s="119"/>
      <c r="AD25" s="119"/>
      <c r="AE25" s="119"/>
      <c r="AF25" s="119"/>
      <c r="AG25" s="119"/>
      <c r="AH25" s="119"/>
    </row>
    <row r="26" spans="1:34" ht="14.5" customHeight="1" x14ac:dyDescent="0.35">
      <c r="A26" s="96"/>
      <c r="B26" s="292" t="s">
        <v>14</v>
      </c>
      <c r="C26" s="139"/>
      <c r="D26" s="139"/>
      <c r="E26" s="139"/>
      <c r="F26" s="139"/>
      <c r="G26" s="139"/>
      <c r="H26" s="425" t="e">
        <f>H17/H21</f>
        <v>#DIV/0!</v>
      </c>
      <c r="I26" s="141"/>
      <c r="J26" s="141"/>
      <c r="K26" s="117"/>
      <c r="L26" s="374" t="str">
        <f t="shared" si="5"/>
        <v>…</v>
      </c>
      <c r="M26" s="562"/>
      <c r="N26" s="562"/>
      <c r="O26" s="556">
        <f t="shared" si="6"/>
        <v>0</v>
      </c>
      <c r="P26" s="96"/>
      <c r="Q26" s="96"/>
      <c r="R26" s="329"/>
      <c r="S26" s="119"/>
      <c r="T26" s="119"/>
      <c r="U26" s="119"/>
      <c r="V26" s="119"/>
      <c r="W26" s="119"/>
      <c r="X26" s="119"/>
      <c r="Y26" s="119"/>
      <c r="Z26" s="119"/>
      <c r="AA26" s="119"/>
      <c r="AB26" s="119"/>
      <c r="AC26" s="119"/>
      <c r="AD26" s="119"/>
      <c r="AE26" s="119"/>
      <c r="AF26" s="119"/>
      <c r="AG26" s="119"/>
      <c r="AH26" s="119"/>
    </row>
    <row r="27" spans="1:34" ht="14.5" customHeight="1" thickBot="1" x14ac:dyDescent="0.4">
      <c r="A27" s="96"/>
      <c r="B27" s="293" t="s">
        <v>15</v>
      </c>
      <c r="C27" s="140"/>
      <c r="D27" s="140"/>
      <c r="E27" s="140"/>
      <c r="F27" s="140"/>
      <c r="G27" s="140"/>
      <c r="H27" s="426" t="e">
        <f>H17/H25</f>
        <v>#DIV/0!</v>
      </c>
      <c r="I27" s="141"/>
      <c r="J27" s="141"/>
      <c r="K27" s="117"/>
      <c r="L27" s="96"/>
      <c r="M27" s="96"/>
      <c r="N27" s="96"/>
      <c r="O27" s="96"/>
      <c r="P27" s="96"/>
      <c r="Q27" s="96"/>
      <c r="R27" s="329"/>
      <c r="S27" s="119"/>
      <c r="T27" s="119"/>
      <c r="U27" s="119"/>
      <c r="V27" s="119"/>
      <c r="W27" s="119"/>
      <c r="X27" s="119"/>
      <c r="Y27" s="119"/>
      <c r="Z27" s="119"/>
      <c r="AA27" s="119"/>
      <c r="AB27" s="119"/>
      <c r="AC27" s="119"/>
      <c r="AD27" s="119"/>
      <c r="AE27" s="119"/>
      <c r="AF27" s="119"/>
      <c r="AG27" s="119"/>
      <c r="AH27" s="119"/>
    </row>
    <row r="28" spans="1:34" ht="14.5" customHeight="1" x14ac:dyDescent="0.35">
      <c r="A28" s="96"/>
      <c r="B28" s="141"/>
      <c r="C28" s="141"/>
      <c r="D28" s="141"/>
      <c r="E28" s="141"/>
      <c r="F28" s="141"/>
      <c r="G28" s="141"/>
      <c r="H28" s="141"/>
      <c r="I28" s="96"/>
      <c r="J28" s="96"/>
      <c r="K28" s="117"/>
      <c r="L28" s="326" t="s">
        <v>195</v>
      </c>
      <c r="M28" s="96"/>
      <c r="N28" s="96"/>
      <c r="O28" s="96"/>
      <c r="P28" s="96"/>
      <c r="Q28" s="96"/>
      <c r="R28" s="329"/>
      <c r="S28" s="119"/>
      <c r="T28" s="119"/>
      <c r="U28" s="119"/>
      <c r="V28" s="119"/>
      <c r="W28" s="119"/>
      <c r="X28" s="119"/>
      <c r="Y28" s="119"/>
      <c r="Z28" s="119"/>
      <c r="AA28" s="119"/>
      <c r="AB28" s="119"/>
      <c r="AC28" s="119"/>
      <c r="AD28" s="119"/>
      <c r="AE28" s="119"/>
      <c r="AF28" s="119"/>
      <c r="AG28" s="119"/>
      <c r="AH28" s="119"/>
    </row>
    <row r="29" spans="1:34" ht="14.5" customHeight="1" x14ac:dyDescent="0.35">
      <c r="A29" s="96"/>
      <c r="B29" s="632" t="s">
        <v>193</v>
      </c>
      <c r="C29" s="632"/>
      <c r="D29" s="632"/>
      <c r="E29" s="632"/>
      <c r="F29" s="632"/>
      <c r="G29" s="632"/>
      <c r="H29" s="632"/>
      <c r="I29" s="96"/>
      <c r="J29" s="96"/>
      <c r="K29" s="117"/>
      <c r="L29" s="326"/>
      <c r="M29" s="96"/>
      <c r="N29" s="96"/>
      <c r="O29" s="96"/>
      <c r="P29" s="96"/>
      <c r="Q29" s="96"/>
      <c r="R29" s="329"/>
      <c r="S29" s="119"/>
      <c r="T29" s="119"/>
      <c r="U29" s="119"/>
      <c r="V29" s="119"/>
      <c r="W29" s="119"/>
      <c r="X29" s="119"/>
      <c r="Y29" s="119"/>
      <c r="Z29" s="119"/>
      <c r="AA29" s="119"/>
      <c r="AB29" s="119"/>
      <c r="AC29" s="119"/>
      <c r="AD29" s="119"/>
      <c r="AE29" s="119"/>
      <c r="AF29" s="119"/>
      <c r="AG29" s="119"/>
      <c r="AH29" s="119"/>
    </row>
    <row r="30" spans="1:34" ht="14.5" customHeight="1" x14ac:dyDescent="0.35">
      <c r="A30" s="96"/>
      <c r="B30" s="125"/>
      <c r="C30" s="126"/>
      <c r="D30" s="126"/>
      <c r="E30" s="126"/>
      <c r="F30" s="436" t="s">
        <v>36</v>
      </c>
      <c r="G30" s="96"/>
      <c r="H30" s="96"/>
      <c r="I30" s="96"/>
      <c r="J30" s="96"/>
      <c r="K30" s="117"/>
      <c r="L30" s="634" t="s">
        <v>197</v>
      </c>
      <c r="M30" s="635"/>
      <c r="N30" s="96"/>
      <c r="O30" s="634" t="s">
        <v>198</v>
      </c>
      <c r="P30" s="635"/>
      <c r="Q30" s="96"/>
      <c r="R30" s="329"/>
      <c r="S30" s="119"/>
      <c r="T30" s="119"/>
      <c r="U30" s="119"/>
      <c r="V30" s="119"/>
      <c r="W30" s="119"/>
      <c r="X30" s="119"/>
      <c r="Y30" s="119"/>
      <c r="Z30" s="119"/>
      <c r="AA30" s="119"/>
      <c r="AB30" s="119"/>
      <c r="AC30" s="119"/>
      <c r="AD30" s="119"/>
      <c r="AE30" s="119"/>
      <c r="AF30" s="119"/>
      <c r="AG30" s="119"/>
      <c r="AH30" s="119"/>
    </row>
    <row r="31" spans="1:34" ht="14.5" customHeight="1" x14ac:dyDescent="0.35">
      <c r="A31" s="96"/>
      <c r="B31" s="376" t="s">
        <v>119</v>
      </c>
      <c r="C31" s="377"/>
      <c r="D31" s="385"/>
      <c r="E31" s="385"/>
      <c r="F31" s="419">
        <v>0</v>
      </c>
      <c r="G31" s="96"/>
      <c r="H31" s="96"/>
      <c r="I31" s="96"/>
      <c r="J31" s="96"/>
      <c r="K31" s="117"/>
      <c r="L31" s="636"/>
      <c r="M31" s="637"/>
      <c r="N31" s="96"/>
      <c r="O31" s="636"/>
      <c r="P31" s="637"/>
      <c r="Q31" s="96"/>
      <c r="R31" s="329"/>
      <c r="S31" s="119"/>
      <c r="T31" s="119"/>
      <c r="U31" s="119"/>
      <c r="V31" s="119"/>
      <c r="W31" s="119"/>
      <c r="X31" s="119"/>
      <c r="Y31" s="119"/>
      <c r="Z31" s="119"/>
      <c r="AA31" s="119"/>
      <c r="AB31" s="119"/>
      <c r="AC31" s="119"/>
      <c r="AD31" s="119"/>
      <c r="AE31" s="119"/>
      <c r="AF31" s="119"/>
      <c r="AG31" s="119"/>
      <c r="AH31" s="119"/>
    </row>
    <row r="32" spans="1:34" ht="14.5" customHeight="1" x14ac:dyDescent="0.35">
      <c r="A32" s="96"/>
      <c r="B32" s="379" t="s">
        <v>120</v>
      </c>
      <c r="C32" s="380"/>
      <c r="D32" s="386"/>
      <c r="E32" s="386"/>
      <c r="F32" s="420">
        <v>0</v>
      </c>
      <c r="G32" s="96"/>
      <c r="H32" s="96"/>
      <c r="I32" s="96"/>
      <c r="J32" s="96"/>
      <c r="K32" s="117"/>
      <c r="L32" s="636"/>
      <c r="M32" s="637"/>
      <c r="N32" s="96"/>
      <c r="O32" s="636"/>
      <c r="P32" s="637"/>
      <c r="Q32" s="96"/>
      <c r="R32" s="329"/>
      <c r="S32" s="119"/>
      <c r="T32" s="119"/>
      <c r="U32" s="119"/>
      <c r="V32" s="119"/>
      <c r="W32" s="119"/>
      <c r="X32" s="119"/>
      <c r="Y32" s="119"/>
      <c r="Z32" s="119"/>
      <c r="AA32" s="119"/>
      <c r="AB32" s="119"/>
      <c r="AC32" s="119"/>
      <c r="AD32" s="119"/>
      <c r="AE32" s="119"/>
      <c r="AF32" s="119"/>
      <c r="AG32" s="119"/>
      <c r="AH32" s="119"/>
    </row>
    <row r="33" spans="1:34" ht="14.5" customHeight="1" x14ac:dyDescent="0.35">
      <c r="A33" s="96"/>
      <c r="B33" s="382" t="s">
        <v>6</v>
      </c>
      <c r="C33" s="383"/>
      <c r="D33" s="387"/>
      <c r="E33" s="387"/>
      <c r="F33" s="421">
        <v>0</v>
      </c>
      <c r="G33" s="96"/>
      <c r="H33" s="96"/>
      <c r="I33" s="96"/>
      <c r="J33" s="96"/>
      <c r="K33" s="117"/>
      <c r="L33" s="636"/>
      <c r="M33" s="637"/>
      <c r="N33" s="96"/>
      <c r="O33" s="636"/>
      <c r="P33" s="637"/>
      <c r="Q33" s="96"/>
      <c r="R33" s="329"/>
      <c r="S33" s="119"/>
      <c r="T33" s="119"/>
      <c r="U33" s="119"/>
      <c r="V33" s="119"/>
      <c r="W33" s="119"/>
      <c r="X33" s="119"/>
      <c r="Y33" s="119"/>
      <c r="Z33" s="119"/>
      <c r="AA33" s="119"/>
      <c r="AB33" s="119"/>
      <c r="AC33" s="119"/>
      <c r="AD33" s="119"/>
      <c r="AE33" s="119"/>
      <c r="AF33" s="119"/>
      <c r="AG33" s="119"/>
      <c r="AH33" s="119"/>
    </row>
    <row r="34" spans="1:34" ht="14.5" customHeight="1" x14ac:dyDescent="0.35">
      <c r="A34" s="96"/>
      <c r="B34" s="376" t="s">
        <v>121</v>
      </c>
      <c r="C34" s="377"/>
      <c r="D34" s="385"/>
      <c r="E34" s="385"/>
      <c r="F34" s="419">
        <v>0</v>
      </c>
      <c r="G34" s="96"/>
      <c r="H34" s="96"/>
      <c r="I34" s="96"/>
      <c r="J34" s="96"/>
      <c r="K34" s="117"/>
      <c r="L34" s="636"/>
      <c r="M34" s="637"/>
      <c r="N34" s="96"/>
      <c r="O34" s="636"/>
      <c r="P34" s="637"/>
      <c r="Q34" s="96"/>
      <c r="R34" s="329"/>
      <c r="S34" s="119"/>
      <c r="T34" s="119"/>
      <c r="U34" s="119"/>
      <c r="V34" s="119"/>
      <c r="W34" s="119"/>
      <c r="X34" s="119"/>
      <c r="Y34" s="119"/>
      <c r="Z34" s="119"/>
      <c r="AA34" s="119"/>
      <c r="AB34" s="119"/>
      <c r="AC34" s="119"/>
      <c r="AD34" s="119"/>
      <c r="AE34" s="119"/>
      <c r="AF34" s="119"/>
      <c r="AG34" s="119"/>
      <c r="AH34" s="119"/>
    </row>
    <row r="35" spans="1:34" ht="14.5" customHeight="1" x14ac:dyDescent="0.35">
      <c r="A35" s="96"/>
      <c r="B35" s="382" t="s">
        <v>122</v>
      </c>
      <c r="C35" s="383"/>
      <c r="D35" s="387"/>
      <c r="E35" s="387"/>
      <c r="F35" s="421">
        <v>0</v>
      </c>
      <c r="G35" s="96"/>
      <c r="H35" s="96"/>
      <c r="I35" s="96"/>
      <c r="J35" s="96"/>
      <c r="K35" s="117"/>
      <c r="L35" s="636"/>
      <c r="M35" s="637"/>
      <c r="N35" s="96"/>
      <c r="O35" s="636"/>
      <c r="P35" s="637"/>
      <c r="Q35" s="96"/>
      <c r="R35" s="329"/>
      <c r="S35" s="119"/>
      <c r="T35" s="119"/>
      <c r="U35" s="119"/>
      <c r="V35" s="119"/>
      <c r="W35" s="119"/>
      <c r="X35" s="119"/>
      <c r="Y35" s="119"/>
      <c r="Z35" s="119"/>
      <c r="AA35" s="119"/>
      <c r="AB35" s="119"/>
      <c r="AC35" s="119"/>
      <c r="AD35" s="119"/>
      <c r="AE35" s="119"/>
      <c r="AF35" s="119"/>
      <c r="AG35" s="119"/>
      <c r="AH35" s="119"/>
    </row>
    <row r="36" spans="1:34" ht="14.5" customHeight="1" x14ac:dyDescent="0.35">
      <c r="A36" s="96"/>
      <c r="B36" s="96"/>
      <c r="C36" s="96"/>
      <c r="D36" s="96"/>
      <c r="E36" s="96"/>
      <c r="F36" s="96"/>
      <c r="G36" s="96"/>
      <c r="H36" s="96"/>
      <c r="I36" s="96"/>
      <c r="J36" s="96"/>
      <c r="K36" s="117"/>
      <c r="L36" s="638"/>
      <c r="M36" s="639"/>
      <c r="N36" s="96"/>
      <c r="O36" s="638"/>
      <c r="P36" s="639"/>
      <c r="Q36" s="96"/>
      <c r="R36" s="329"/>
      <c r="S36" s="119"/>
      <c r="T36" s="119"/>
      <c r="U36" s="119"/>
      <c r="V36" s="119"/>
      <c r="W36" s="119"/>
      <c r="X36" s="119"/>
      <c r="Y36" s="119"/>
      <c r="Z36" s="119"/>
      <c r="AA36" s="119"/>
      <c r="AB36" s="119"/>
      <c r="AC36" s="119"/>
      <c r="AD36" s="119"/>
      <c r="AE36" s="119"/>
      <c r="AF36" s="119"/>
      <c r="AG36" s="119"/>
      <c r="AH36" s="119"/>
    </row>
    <row r="37" spans="1:34" ht="14.5" customHeight="1" x14ac:dyDescent="0.35">
      <c r="A37" s="96"/>
      <c r="B37" s="122" t="s">
        <v>16</v>
      </c>
      <c r="C37" s="96"/>
      <c r="D37" s="122"/>
      <c r="E37" s="122"/>
      <c r="F37" s="122"/>
      <c r="G37" s="122"/>
      <c r="H37" s="132"/>
      <c r="I37" s="96"/>
      <c r="J37" s="96"/>
      <c r="K37" s="117"/>
      <c r="L37" s="96"/>
      <c r="M37" s="96"/>
      <c r="N37" s="96"/>
      <c r="O37" s="96"/>
      <c r="P37" s="96"/>
      <c r="Q37" s="96"/>
      <c r="R37" s="329"/>
      <c r="S37" s="119"/>
      <c r="T37" s="119"/>
      <c r="U37" s="119"/>
      <c r="V37" s="119"/>
      <c r="W37" s="119"/>
      <c r="X37" s="119"/>
      <c r="Y37" s="119"/>
      <c r="Z37" s="119"/>
      <c r="AA37" s="119"/>
      <c r="AB37" s="119"/>
      <c r="AC37" s="119"/>
      <c r="AD37" s="119"/>
      <c r="AE37" s="119"/>
      <c r="AF37" s="119"/>
      <c r="AG37" s="119"/>
      <c r="AH37" s="119"/>
    </row>
    <row r="38" spans="1:34" ht="14.5" customHeight="1" x14ac:dyDescent="0.35">
      <c r="A38" s="96"/>
      <c r="B38" s="278"/>
      <c r="C38" s="279"/>
      <c r="D38" s="287"/>
      <c r="E38" s="432" t="s">
        <v>17</v>
      </c>
      <c r="F38" s="432" t="s">
        <v>18</v>
      </c>
      <c r="G38" s="432" t="s">
        <v>19</v>
      </c>
      <c r="H38" s="432" t="s">
        <v>20</v>
      </c>
      <c r="I38" s="433" t="s">
        <v>21</v>
      </c>
      <c r="J38" s="96"/>
      <c r="K38" s="117"/>
      <c r="L38" s="96"/>
      <c r="M38" s="96"/>
      <c r="N38" s="96"/>
      <c r="O38" s="96"/>
      <c r="P38" s="96"/>
      <c r="Q38" s="96"/>
      <c r="R38" s="329"/>
      <c r="S38" s="119"/>
      <c r="T38" s="119"/>
      <c r="U38" s="119"/>
      <c r="V38" s="119"/>
      <c r="W38" s="119"/>
      <c r="X38" s="119"/>
      <c r="Y38" s="119"/>
      <c r="Z38" s="119"/>
      <c r="AA38" s="119"/>
      <c r="AB38" s="119"/>
      <c r="AC38" s="119"/>
      <c r="AD38" s="119"/>
      <c r="AE38" s="119"/>
      <c r="AF38" s="119"/>
      <c r="AG38" s="119"/>
      <c r="AH38" s="119"/>
    </row>
    <row r="39" spans="1:34" ht="14.5" customHeight="1" x14ac:dyDescent="0.35">
      <c r="A39" s="96"/>
      <c r="B39" s="346" t="s">
        <v>152</v>
      </c>
      <c r="C39" s="296"/>
      <c r="D39" s="296"/>
      <c r="E39" s="366"/>
      <c r="F39" s="366"/>
      <c r="G39" s="366"/>
      <c r="H39" s="366"/>
      <c r="I39" s="367"/>
      <c r="J39" s="96"/>
      <c r="K39" s="117"/>
      <c r="L39" s="96"/>
      <c r="M39" s="96"/>
      <c r="N39" s="96"/>
      <c r="O39" s="96"/>
      <c r="P39" s="96"/>
      <c r="Q39" s="96"/>
      <c r="R39" s="329"/>
      <c r="S39" s="119"/>
      <c r="T39" s="119"/>
      <c r="U39" s="119"/>
      <c r="V39" s="119"/>
      <c r="W39" s="119"/>
      <c r="X39" s="119"/>
      <c r="Y39" s="119"/>
      <c r="Z39" s="119"/>
      <c r="AA39" s="119"/>
      <c r="AB39" s="119"/>
      <c r="AC39" s="119"/>
      <c r="AD39" s="119"/>
      <c r="AE39" s="119"/>
      <c r="AF39" s="119"/>
      <c r="AG39" s="119"/>
      <c r="AH39" s="119"/>
    </row>
    <row r="40" spans="1:34" ht="14.5" customHeight="1" x14ac:dyDescent="0.35">
      <c r="A40" s="96"/>
      <c r="B40" s="342" t="s">
        <v>36</v>
      </c>
      <c r="C40" s="343"/>
      <c r="D40" s="297"/>
      <c r="E40" s="413">
        <f>'Budgetkonsekvensanalyse (BIM)'!C36/1000000</f>
        <v>0</v>
      </c>
      <c r="F40" s="413">
        <f>'Budgetkonsekvensanalyse (BIM)'!D36/1000000</f>
        <v>0</v>
      </c>
      <c r="G40" s="413">
        <f>'Budgetkonsekvensanalyse (BIM)'!E36/1000000</f>
        <v>0</v>
      </c>
      <c r="H40" s="413">
        <f>'Budgetkonsekvensanalyse (BIM)'!F36/1000000</f>
        <v>0</v>
      </c>
      <c r="I40" s="413">
        <f>'Budgetkonsekvensanalyse (BIM)'!G36/1000000</f>
        <v>0</v>
      </c>
      <c r="J40" s="96"/>
      <c r="K40" s="117"/>
      <c r="L40" s="96"/>
      <c r="M40" s="96"/>
      <c r="N40" s="96"/>
      <c r="O40" s="96"/>
      <c r="P40" s="96"/>
      <c r="Q40" s="96"/>
      <c r="R40" s="329"/>
      <c r="S40" s="119"/>
      <c r="T40" s="119"/>
      <c r="U40" s="119"/>
      <c r="V40" s="119"/>
      <c r="W40" s="119"/>
      <c r="X40" s="119"/>
      <c r="Y40" s="119"/>
      <c r="Z40" s="119"/>
      <c r="AA40" s="119"/>
      <c r="AB40" s="119"/>
      <c r="AC40" s="119"/>
      <c r="AD40" s="119"/>
      <c r="AE40" s="119"/>
      <c r="AF40" s="119"/>
      <c r="AG40" s="119"/>
      <c r="AH40" s="119"/>
    </row>
    <row r="41" spans="1:34" ht="14.5" customHeight="1" x14ac:dyDescent="0.35">
      <c r="A41" s="96"/>
      <c r="B41" s="342" t="s">
        <v>147</v>
      </c>
      <c r="C41" s="343"/>
      <c r="D41" s="285"/>
      <c r="E41" s="413">
        <f>'Budgetkonsekvensanalyse (BIM)'!C42/1000000</f>
        <v>0</v>
      </c>
      <c r="F41" s="413">
        <f>'Budgetkonsekvensanalyse (BIM)'!D42/1000000</f>
        <v>0</v>
      </c>
      <c r="G41" s="413">
        <f>'Budgetkonsekvensanalyse (BIM)'!E42/1000000</f>
        <v>0</v>
      </c>
      <c r="H41" s="413">
        <f>'Budgetkonsekvensanalyse (BIM)'!F42/1000000</f>
        <v>0</v>
      </c>
      <c r="I41" s="413">
        <f>'Budgetkonsekvensanalyse (BIM)'!G42/1000000</f>
        <v>0</v>
      </c>
      <c r="J41" s="96"/>
      <c r="K41" s="117"/>
      <c r="L41" s="96"/>
      <c r="M41" s="96"/>
      <c r="N41" s="96"/>
      <c r="O41" s="96"/>
      <c r="P41" s="96"/>
      <c r="Q41" s="96"/>
      <c r="R41" s="329"/>
      <c r="S41" s="119"/>
      <c r="T41" s="119"/>
      <c r="U41" s="119"/>
      <c r="V41" s="119"/>
      <c r="W41" s="119"/>
      <c r="X41" s="119"/>
      <c r="Y41" s="119"/>
      <c r="Z41" s="119"/>
      <c r="AA41" s="119"/>
      <c r="AB41" s="119"/>
      <c r="AC41" s="119"/>
      <c r="AD41" s="119"/>
      <c r="AE41" s="119"/>
      <c r="AF41" s="119"/>
      <c r="AG41" s="119"/>
      <c r="AH41" s="119"/>
    </row>
    <row r="42" spans="1:34" ht="14.5" customHeight="1" x14ac:dyDescent="0.35">
      <c r="A42" s="96"/>
      <c r="B42" s="342" t="s">
        <v>148</v>
      </c>
      <c r="C42" s="343"/>
      <c r="D42" s="284"/>
      <c r="E42" s="418">
        <f>'Budgetkonsekvensanalyse (BIM)'!C30/1000000</f>
        <v>0</v>
      </c>
      <c r="F42" s="418">
        <f>'Budgetkonsekvensanalyse (BIM)'!D30/1000000</f>
        <v>0</v>
      </c>
      <c r="G42" s="418">
        <f>'Budgetkonsekvensanalyse (BIM)'!E30/1000000</f>
        <v>0</v>
      </c>
      <c r="H42" s="418">
        <f>'Budgetkonsekvensanalyse (BIM)'!F30/1000000</f>
        <v>0</v>
      </c>
      <c r="I42" s="418">
        <f>'Budgetkonsekvensanalyse (BIM)'!G30/1000000</f>
        <v>0</v>
      </c>
      <c r="J42" s="96"/>
      <c r="K42" s="117"/>
      <c r="L42" s="96"/>
      <c r="M42" s="96"/>
      <c r="N42" s="96"/>
      <c r="O42" s="96"/>
      <c r="P42" s="96"/>
      <c r="Q42" s="96"/>
      <c r="R42" s="329"/>
      <c r="S42" s="119"/>
      <c r="T42" s="119"/>
      <c r="U42" s="119"/>
      <c r="V42" s="119"/>
      <c r="W42" s="119"/>
      <c r="X42" s="119"/>
      <c r="Y42" s="119"/>
      <c r="Z42" s="119"/>
      <c r="AA42" s="119"/>
      <c r="AB42" s="119"/>
      <c r="AC42" s="119"/>
      <c r="AD42" s="119"/>
      <c r="AE42" s="119"/>
      <c r="AF42" s="119"/>
      <c r="AG42" s="119"/>
      <c r="AH42" s="119"/>
    </row>
    <row r="43" spans="1:34" ht="14.5" customHeight="1" x14ac:dyDescent="0.35">
      <c r="A43" s="96"/>
      <c r="B43" s="346" t="s">
        <v>149</v>
      </c>
      <c r="C43" s="296"/>
      <c r="D43" s="296"/>
      <c r="E43" s="366"/>
      <c r="F43" s="366"/>
      <c r="G43" s="366"/>
      <c r="H43" s="366"/>
      <c r="I43" s="367"/>
      <c r="J43" s="96"/>
      <c r="K43" s="117"/>
      <c r="L43" s="96"/>
      <c r="M43" s="96"/>
      <c r="N43" s="96"/>
      <c r="O43" s="96"/>
      <c r="P43" s="96"/>
      <c r="Q43" s="96"/>
      <c r="R43" s="329"/>
      <c r="S43" s="119"/>
      <c r="T43" s="119"/>
      <c r="U43" s="119"/>
      <c r="V43" s="119"/>
      <c r="W43" s="119"/>
      <c r="X43" s="119"/>
      <c r="Y43" s="119"/>
      <c r="Z43" s="119"/>
      <c r="AA43" s="119"/>
      <c r="AB43" s="119"/>
      <c r="AC43" s="119"/>
      <c r="AD43" s="119"/>
      <c r="AE43" s="119"/>
      <c r="AF43" s="119"/>
      <c r="AG43" s="119"/>
      <c r="AH43" s="119"/>
    </row>
    <row r="44" spans="1:34" ht="14.5" customHeight="1" x14ac:dyDescent="0.35">
      <c r="A44" s="96"/>
      <c r="B44" s="342" t="s">
        <v>36</v>
      </c>
      <c r="C44" s="282"/>
      <c r="D44" s="285"/>
      <c r="E44" s="413">
        <f>'Budgetkonsekvensanalyse (BIM)'!J36/1000000</f>
        <v>0</v>
      </c>
      <c r="F44" s="413">
        <f>'Budgetkonsekvensanalyse (BIM)'!K36/1000000</f>
        <v>0</v>
      </c>
      <c r="G44" s="413">
        <f>'Budgetkonsekvensanalyse (BIM)'!L36/1000000</f>
        <v>0</v>
      </c>
      <c r="H44" s="413">
        <f>'Budgetkonsekvensanalyse (BIM)'!M36/1000000</f>
        <v>0</v>
      </c>
      <c r="I44" s="413">
        <f>'Budgetkonsekvensanalyse (BIM)'!N36/1000000</f>
        <v>0</v>
      </c>
      <c r="J44" s="96"/>
      <c r="K44" s="117"/>
      <c r="L44" s="96"/>
      <c r="M44" s="96"/>
      <c r="N44" s="96"/>
      <c r="O44" s="96"/>
      <c r="P44" s="96"/>
      <c r="Q44" s="96"/>
      <c r="R44" s="329"/>
      <c r="S44" s="119"/>
      <c r="T44" s="119"/>
      <c r="U44" s="119"/>
      <c r="V44" s="119"/>
      <c r="W44" s="119"/>
      <c r="X44" s="119"/>
      <c r="Y44" s="119"/>
      <c r="Z44" s="119"/>
      <c r="AA44" s="119"/>
      <c r="AB44" s="119"/>
      <c r="AC44" s="119"/>
      <c r="AD44" s="119"/>
      <c r="AE44" s="119"/>
      <c r="AF44" s="119"/>
      <c r="AG44" s="119"/>
      <c r="AH44" s="119"/>
    </row>
    <row r="45" spans="1:34" ht="14.5" customHeight="1" x14ac:dyDescent="0.35">
      <c r="A45" s="96"/>
      <c r="B45" s="342" t="s">
        <v>147</v>
      </c>
      <c r="C45" s="282"/>
      <c r="D45" s="141"/>
      <c r="E45" s="414">
        <f>'Budgetkonsekvensanalyse (BIM)'!J42/1000000</f>
        <v>0</v>
      </c>
      <c r="F45" s="414">
        <f>'Budgetkonsekvensanalyse (BIM)'!K42/1000000</f>
        <v>0</v>
      </c>
      <c r="G45" s="414">
        <f>'Budgetkonsekvensanalyse (BIM)'!L42/1000000</f>
        <v>0</v>
      </c>
      <c r="H45" s="414">
        <f>'Budgetkonsekvensanalyse (BIM)'!M42/1000000</f>
        <v>0</v>
      </c>
      <c r="I45" s="414">
        <f>'Budgetkonsekvensanalyse (BIM)'!N42/1000000</f>
        <v>0</v>
      </c>
      <c r="J45" s="96"/>
      <c r="K45" s="117"/>
      <c r="L45" s="96"/>
      <c r="M45" s="96"/>
      <c r="N45" s="96"/>
      <c r="O45" s="96"/>
      <c r="P45" s="96"/>
      <c r="Q45" s="96"/>
      <c r="R45" s="329"/>
      <c r="S45" s="119"/>
      <c r="T45" s="119"/>
      <c r="U45" s="119"/>
      <c r="V45" s="119"/>
      <c r="W45" s="119"/>
      <c r="X45" s="119"/>
      <c r="Y45" s="119"/>
      <c r="Z45" s="119"/>
      <c r="AA45" s="119"/>
      <c r="AB45" s="119"/>
      <c r="AC45" s="119"/>
      <c r="AD45" s="119"/>
      <c r="AE45" s="119"/>
      <c r="AF45" s="119"/>
      <c r="AG45" s="119"/>
      <c r="AH45" s="119"/>
    </row>
    <row r="46" spans="1:34" ht="14.5" customHeight="1" thickBot="1" x14ac:dyDescent="0.4">
      <c r="A46" s="96"/>
      <c r="B46" s="344" t="s">
        <v>150</v>
      </c>
      <c r="C46" s="295"/>
      <c r="D46" s="286"/>
      <c r="E46" s="415">
        <f>'Budgetkonsekvensanalyse (BIM)'!J30/1000000</f>
        <v>0</v>
      </c>
      <c r="F46" s="415">
        <f>'Budgetkonsekvensanalyse (BIM)'!K30/1000000</f>
        <v>0</v>
      </c>
      <c r="G46" s="415">
        <f>'Budgetkonsekvensanalyse (BIM)'!L30/1000000</f>
        <v>0</v>
      </c>
      <c r="H46" s="415">
        <f>'Budgetkonsekvensanalyse (BIM)'!M30/1000000</f>
        <v>0</v>
      </c>
      <c r="I46" s="415">
        <f>'Budgetkonsekvensanalyse (BIM)'!N30/1000000</f>
        <v>0</v>
      </c>
      <c r="J46" s="96"/>
      <c r="K46" s="117"/>
      <c r="L46" s="96"/>
      <c r="M46" s="96"/>
      <c r="N46" s="96"/>
      <c r="O46" s="96"/>
      <c r="P46" s="96"/>
      <c r="Q46" s="96"/>
      <c r="R46" s="329"/>
      <c r="S46" s="119"/>
      <c r="T46" s="331"/>
      <c r="U46" s="119"/>
      <c r="V46" s="119"/>
      <c r="W46" s="119"/>
      <c r="X46" s="119"/>
      <c r="Y46" s="119"/>
      <c r="Z46" s="119"/>
      <c r="AA46" s="119"/>
      <c r="AB46" s="119"/>
      <c r="AC46" s="119"/>
      <c r="AD46" s="119"/>
      <c r="AE46" s="119"/>
      <c r="AF46" s="119"/>
      <c r="AG46" s="119"/>
      <c r="AH46" s="119"/>
    </row>
    <row r="47" spans="1:34" ht="14.5" customHeight="1" thickBot="1" x14ac:dyDescent="0.4">
      <c r="A47" s="96"/>
      <c r="B47" s="345" t="s">
        <v>151</v>
      </c>
      <c r="C47" s="283"/>
      <c r="D47" s="270"/>
      <c r="E47" s="416">
        <f>('Budgetkonsekvensanalyse (BIM)'!C30-'Budgetkonsekvensanalyse (BIM)'!J30)/1000000</f>
        <v>0</v>
      </c>
      <c r="F47" s="416">
        <f>('Budgetkonsekvensanalyse (BIM)'!D30-'Budgetkonsekvensanalyse (BIM)'!K30)/1000000</f>
        <v>0</v>
      </c>
      <c r="G47" s="416">
        <f>('Budgetkonsekvensanalyse (BIM)'!E30-'Budgetkonsekvensanalyse (BIM)'!L30)/1000000</f>
        <v>0</v>
      </c>
      <c r="H47" s="416">
        <f>('Budgetkonsekvensanalyse (BIM)'!F30-'Budgetkonsekvensanalyse (BIM)'!M30)/1000000</f>
        <v>0</v>
      </c>
      <c r="I47" s="417">
        <f>('Budgetkonsekvensanalyse (BIM)'!G30-'Budgetkonsekvensanalyse (BIM)'!N30)/1000000</f>
        <v>0</v>
      </c>
      <c r="J47" s="96"/>
      <c r="K47" s="117"/>
      <c r="L47" s="96"/>
      <c r="M47" s="96"/>
      <c r="N47" s="96"/>
      <c r="O47" s="96"/>
      <c r="P47" s="96"/>
      <c r="Q47" s="96"/>
      <c r="R47" s="329"/>
      <c r="S47" s="119"/>
      <c r="T47" s="119"/>
      <c r="U47" s="119"/>
      <c r="V47" s="119"/>
      <c r="W47" s="119"/>
      <c r="X47" s="119"/>
      <c r="Y47" s="119"/>
      <c r="Z47" s="119"/>
      <c r="AA47" s="119"/>
      <c r="AB47" s="119"/>
      <c r="AC47" s="119"/>
      <c r="AD47" s="119"/>
      <c r="AE47" s="119"/>
      <c r="AF47" s="119"/>
      <c r="AG47" s="119"/>
      <c r="AH47" s="119"/>
    </row>
    <row r="48" spans="1:34" ht="14.5" customHeight="1" x14ac:dyDescent="0.35">
      <c r="A48" s="181"/>
      <c r="B48" s="332"/>
      <c r="C48" s="332"/>
      <c r="D48" s="332"/>
      <c r="E48" s="332"/>
      <c r="F48" s="332"/>
      <c r="G48" s="332"/>
      <c r="H48" s="332"/>
      <c r="I48" s="181"/>
      <c r="J48" s="181"/>
      <c r="K48" s="333"/>
      <c r="L48" s="181"/>
      <c r="M48" s="181"/>
      <c r="N48" s="181"/>
      <c r="O48" s="181"/>
      <c r="P48" s="181"/>
      <c r="Q48" s="181"/>
      <c r="R48" s="330"/>
      <c r="S48" s="119"/>
      <c r="T48" s="119"/>
      <c r="U48" s="119"/>
      <c r="V48" s="119"/>
      <c r="W48" s="119"/>
      <c r="X48" s="119"/>
      <c r="Y48" s="119"/>
      <c r="Z48" s="119"/>
      <c r="AA48" s="119"/>
      <c r="AB48" s="119"/>
      <c r="AC48" s="119"/>
      <c r="AD48" s="119"/>
      <c r="AE48" s="119"/>
      <c r="AF48" s="119"/>
      <c r="AG48" s="119"/>
      <c r="AH48" s="119"/>
    </row>
    <row r="49" spans="1:34" ht="14.5" customHeight="1" x14ac:dyDescent="0.35">
      <c r="A49" s="334"/>
      <c r="B49" s="334"/>
      <c r="C49" s="334"/>
      <c r="D49" s="334"/>
      <c r="E49" s="334"/>
      <c r="F49" s="334"/>
      <c r="G49" s="334"/>
      <c r="H49" s="334"/>
      <c r="I49" s="334"/>
      <c r="J49" s="334"/>
      <c r="K49" s="334"/>
      <c r="L49" s="334"/>
      <c r="M49" s="334"/>
      <c r="N49" s="334"/>
      <c r="O49" s="334"/>
      <c r="P49" s="334"/>
      <c r="Q49" s="334"/>
      <c r="R49" s="334"/>
      <c r="S49" s="119"/>
      <c r="T49" s="119"/>
      <c r="U49" s="119"/>
      <c r="V49" s="119"/>
      <c r="W49" s="119"/>
      <c r="X49" s="119"/>
      <c r="Y49" s="119"/>
      <c r="Z49" s="119"/>
      <c r="AA49" s="119"/>
      <c r="AB49" s="119"/>
      <c r="AC49" s="119"/>
      <c r="AD49" s="119"/>
      <c r="AE49" s="119"/>
      <c r="AF49" s="119"/>
      <c r="AG49" s="119"/>
      <c r="AH49" s="119"/>
    </row>
  </sheetData>
  <mergeCells count="4">
    <mergeCell ref="B29:H29"/>
    <mergeCell ref="B2:E2"/>
    <mergeCell ref="L30:M36"/>
    <mergeCell ref="O30:P3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3C2B1-C0B8-43D5-B796-89D4B8AE38FB}">
  <sheetPr codeName="Sheet4">
    <tabColor theme="3"/>
  </sheetPr>
  <dimension ref="A1:AS44"/>
  <sheetViews>
    <sheetView zoomScale="85" zoomScaleNormal="85" workbookViewId="0"/>
  </sheetViews>
  <sheetFormatPr defaultColWidth="9" defaultRowHeight="14.5" x14ac:dyDescent="0.35"/>
  <cols>
    <col min="1" max="1" width="9" style="120"/>
    <col min="2" max="2" width="9.58203125" style="120" customWidth="1"/>
    <col min="3" max="3" width="11.58203125" style="120" customWidth="1"/>
    <col min="4" max="4" width="6.58203125" style="120" customWidth="1"/>
    <col min="5" max="5" width="16.58203125" style="120" customWidth="1"/>
    <col min="6" max="7" width="18.58203125" style="120" customWidth="1"/>
    <col min="8" max="8" width="16.58203125" style="120" customWidth="1"/>
    <col min="9" max="9" width="10" style="120" customWidth="1"/>
    <col min="10" max="10" width="9" style="120"/>
    <col min="11" max="11" width="28.58203125" style="120" customWidth="1"/>
    <col min="12" max="14" width="19.58203125" style="120" customWidth="1"/>
    <col min="15" max="15" width="28.83203125" style="120" customWidth="1"/>
    <col min="16" max="17" width="11.83203125" style="120" customWidth="1"/>
    <col min="18" max="19" width="9" style="120"/>
    <col min="20" max="20" width="2.58203125" style="120" customWidth="1"/>
    <col min="21" max="21" width="9" style="120"/>
    <col min="22" max="22" width="11.75" style="120" customWidth="1"/>
    <col min="23" max="23" width="12.75" style="120" customWidth="1"/>
    <col min="24" max="24" width="11.33203125" style="120" customWidth="1"/>
    <col min="25" max="16384" width="9" style="120"/>
  </cols>
  <sheetData>
    <row r="1" spans="1:45" x14ac:dyDescent="0.35">
      <c r="A1" s="96"/>
      <c r="B1" s="96"/>
      <c r="C1" s="96"/>
      <c r="D1" s="96"/>
      <c r="E1" s="96"/>
      <c r="F1" s="96"/>
      <c r="G1" s="96"/>
      <c r="H1" s="96"/>
      <c r="I1" s="96"/>
      <c r="J1" s="117"/>
      <c r="K1" s="96"/>
      <c r="L1" s="96"/>
      <c r="M1" s="96"/>
      <c r="N1" s="96"/>
      <c r="O1" s="96"/>
      <c r="P1" s="96"/>
      <c r="Q1" s="96"/>
      <c r="R1" s="96"/>
      <c r="S1" s="96"/>
      <c r="T1" s="96"/>
      <c r="U1" s="118"/>
      <c r="V1" s="119"/>
      <c r="W1" s="119"/>
      <c r="X1" s="119"/>
      <c r="Y1" s="119"/>
      <c r="Z1" s="119"/>
      <c r="AA1" s="119"/>
      <c r="AB1" s="119"/>
      <c r="AC1" s="119"/>
      <c r="AD1" s="119"/>
      <c r="AE1" s="119"/>
      <c r="AF1" s="119"/>
      <c r="AG1" s="119"/>
      <c r="AH1" s="119"/>
      <c r="AI1" s="119"/>
      <c r="AJ1" s="119"/>
    </row>
    <row r="2" spans="1:45" ht="23.25" customHeight="1" x14ac:dyDescent="0.55000000000000004">
      <c r="A2" s="96"/>
      <c r="B2" s="633" t="s">
        <v>181</v>
      </c>
      <c r="C2" s="633"/>
      <c r="D2" s="633"/>
      <c r="E2" s="633"/>
      <c r="F2" s="96"/>
      <c r="G2" s="96"/>
      <c r="H2" s="96"/>
      <c r="I2" s="96"/>
      <c r="J2" s="117"/>
      <c r="K2" s="9"/>
      <c r="L2" s="9"/>
      <c r="M2" s="9"/>
      <c r="N2" s="9"/>
      <c r="O2" s="9"/>
      <c r="P2" s="9"/>
      <c r="Q2" s="9"/>
      <c r="R2" s="96"/>
      <c r="S2" s="96"/>
      <c r="T2" s="96"/>
      <c r="U2" s="118"/>
      <c r="V2" s="119"/>
      <c r="W2" s="119"/>
      <c r="X2" s="119"/>
      <c r="Y2" s="119"/>
      <c r="Z2" s="119"/>
      <c r="AA2" s="119"/>
      <c r="AB2" s="119"/>
      <c r="AC2" s="119"/>
      <c r="AD2" s="119"/>
      <c r="AE2" s="119"/>
      <c r="AF2" s="119"/>
      <c r="AG2" s="119"/>
      <c r="AH2" s="119"/>
      <c r="AI2" s="119"/>
      <c r="AJ2" s="119"/>
    </row>
    <row r="3" spans="1:45" ht="15" customHeight="1" x14ac:dyDescent="0.45">
      <c r="A3" s="96"/>
      <c r="B3" s="121" t="s">
        <v>171</v>
      </c>
      <c r="C3" s="122"/>
      <c r="D3" s="122"/>
      <c r="E3" s="122"/>
      <c r="F3" s="122"/>
      <c r="G3" s="96"/>
      <c r="H3" s="96"/>
      <c r="I3" s="96"/>
      <c r="J3" s="117"/>
      <c r="K3" s="107"/>
      <c r="L3" s="96"/>
      <c r="M3" s="96"/>
      <c r="N3" s="96"/>
      <c r="O3" s="96"/>
      <c r="P3" s="9"/>
      <c r="Q3" s="9"/>
      <c r="R3" s="96"/>
      <c r="S3" s="96"/>
      <c r="T3" s="96"/>
      <c r="U3" s="118"/>
      <c r="V3" s="119"/>
      <c r="W3" s="119"/>
      <c r="X3" s="119"/>
      <c r="Y3" s="119"/>
      <c r="Z3" s="119"/>
      <c r="AA3" s="119"/>
      <c r="AB3" s="119"/>
      <c r="AC3" s="119"/>
      <c r="AD3" s="119"/>
      <c r="AE3" s="119"/>
      <c r="AF3" s="119"/>
      <c r="AG3" s="119"/>
      <c r="AH3" s="119"/>
      <c r="AI3" s="119"/>
      <c r="AJ3" s="119"/>
    </row>
    <row r="4" spans="1:45" ht="14.5" customHeight="1" x14ac:dyDescent="0.35">
      <c r="A4" s="96"/>
      <c r="B4" s="122"/>
      <c r="C4" s="122"/>
      <c r="D4" s="122"/>
      <c r="E4" s="122"/>
      <c r="F4" s="122"/>
      <c r="G4" s="96"/>
      <c r="H4" s="96"/>
      <c r="I4" s="96"/>
      <c r="J4" s="117"/>
      <c r="K4" s="124"/>
      <c r="L4" s="124"/>
      <c r="M4" s="124"/>
      <c r="N4" s="124"/>
      <c r="O4" s="122"/>
      <c r="P4" s="9"/>
      <c r="Q4" s="9"/>
      <c r="R4" s="96"/>
      <c r="S4" s="96"/>
      <c r="T4" s="96"/>
      <c r="U4" s="118"/>
      <c r="V4" s="119"/>
      <c r="W4" s="119"/>
      <c r="X4" s="119"/>
      <c r="Y4" s="119"/>
      <c r="Z4" s="119"/>
      <c r="AA4" s="119"/>
      <c r="AB4" s="119"/>
      <c r="AC4" s="119"/>
      <c r="AD4" s="119"/>
      <c r="AE4" s="119"/>
      <c r="AF4" s="119"/>
      <c r="AG4" s="119"/>
      <c r="AH4" s="119"/>
      <c r="AI4" s="119"/>
      <c r="AJ4" s="119"/>
    </row>
    <row r="5" spans="1:45" ht="14.5" customHeight="1" x14ac:dyDescent="0.45">
      <c r="A5" s="96"/>
      <c r="B5" s="107" t="s">
        <v>7</v>
      </c>
      <c r="C5" s="96"/>
      <c r="D5" s="96"/>
      <c r="E5" s="96"/>
      <c r="F5" s="96"/>
      <c r="G5" s="96"/>
      <c r="H5" s="96"/>
      <c r="I5" s="123"/>
      <c r="J5" s="96"/>
      <c r="K5" s="107" t="s">
        <v>142</v>
      </c>
      <c r="L5" s="124"/>
      <c r="M5" s="124"/>
      <c r="N5" s="124"/>
      <c r="O5" s="124"/>
      <c r="P5" s="124"/>
      <c r="Q5" s="96"/>
      <c r="R5" s="96"/>
      <c r="S5" s="96"/>
      <c r="T5" s="96"/>
      <c r="U5" s="118"/>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row>
    <row r="6" spans="1:45" x14ac:dyDescent="0.35">
      <c r="A6" s="124"/>
      <c r="B6" s="294" t="s">
        <v>175</v>
      </c>
      <c r="C6" s="294"/>
      <c r="D6" s="294"/>
      <c r="E6" s="294"/>
      <c r="F6" s="294"/>
      <c r="G6" s="294"/>
      <c r="H6" s="294"/>
      <c r="I6" s="123"/>
      <c r="J6" s="96"/>
      <c r="K6" s="129" t="s">
        <v>174</v>
      </c>
      <c r="L6" s="327"/>
      <c r="M6" s="327"/>
      <c r="N6" s="375"/>
      <c r="O6" s="96"/>
      <c r="P6" s="96"/>
      <c r="Q6" s="96"/>
      <c r="R6" s="96"/>
      <c r="S6" s="96"/>
      <c r="T6" s="96"/>
      <c r="U6" s="118"/>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row>
    <row r="7" spans="1:45" ht="14.5" customHeight="1" x14ac:dyDescent="0.35">
      <c r="A7" s="124"/>
      <c r="B7" s="125"/>
      <c r="C7" s="126"/>
      <c r="D7" s="126"/>
      <c r="E7" s="126"/>
      <c r="F7" s="434" t="str">
        <f>Input!C6</f>
        <v>[Intervention]</v>
      </c>
      <c r="G7" s="437" t="str">
        <f>Input!C7</f>
        <v>[Komparator]</v>
      </c>
      <c r="H7" s="435" t="s">
        <v>10</v>
      </c>
      <c r="I7" s="123"/>
      <c r="J7" s="96"/>
      <c r="K7" s="281"/>
      <c r="L7" s="566" t="str">
        <f>Input!C6</f>
        <v>[Intervention]</v>
      </c>
      <c r="M7" s="567" t="str">
        <f>Input!C7</f>
        <v>[Komparator]</v>
      </c>
      <c r="N7" s="96"/>
      <c r="O7" s="96"/>
      <c r="P7" s="96"/>
      <c r="Q7" s="96"/>
      <c r="R7" s="96"/>
      <c r="S7" s="96"/>
      <c r="T7" s="96"/>
      <c r="U7" s="118"/>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row>
    <row r="8" spans="1:45" ht="14.5" customHeight="1" x14ac:dyDescent="0.35">
      <c r="A8" s="124"/>
      <c r="B8" s="134" t="s">
        <v>36</v>
      </c>
      <c r="C8" s="135"/>
      <c r="D8" s="135"/>
      <c r="E8" s="135"/>
      <c r="F8" s="427">
        <v>0</v>
      </c>
      <c r="G8" s="427">
        <v>0</v>
      </c>
      <c r="H8" s="422">
        <f t="shared" ref="H8:H17" si="0">F8-G8</f>
        <v>0</v>
      </c>
      <c r="I8" s="123"/>
      <c r="J8" s="96"/>
      <c r="K8" s="412" t="s">
        <v>12</v>
      </c>
      <c r="L8" s="642"/>
      <c r="M8" s="643"/>
      <c r="N8" s="96"/>
      <c r="O8" s="96"/>
      <c r="P8" s="96"/>
      <c r="Q8" s="96"/>
      <c r="R8" s="96"/>
      <c r="S8" s="96"/>
      <c r="T8" s="96"/>
      <c r="U8" s="118"/>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row>
    <row r="9" spans="1:45" ht="14.5" customHeight="1" x14ac:dyDescent="0.35">
      <c r="A9" s="124"/>
      <c r="B9" s="128" t="s">
        <v>115</v>
      </c>
      <c r="C9" s="124"/>
      <c r="D9" s="124"/>
      <c r="E9" s="124"/>
      <c r="F9" s="428">
        <v>0</v>
      </c>
      <c r="G9" s="428">
        <v>0</v>
      </c>
      <c r="H9" s="423">
        <f t="shared" si="0"/>
        <v>0</v>
      </c>
      <c r="I9" s="123"/>
      <c r="J9" s="96"/>
      <c r="K9" s="369" t="s">
        <v>140</v>
      </c>
      <c r="L9" s="646"/>
      <c r="M9" s="647"/>
      <c r="N9" s="96"/>
      <c r="O9" s="96"/>
      <c r="P9" s="96"/>
      <c r="Q9" s="96"/>
      <c r="R9" s="96"/>
      <c r="S9" s="96"/>
      <c r="T9" s="96"/>
      <c r="U9" s="118"/>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row>
    <row r="10" spans="1:45" ht="14.5" customHeight="1" x14ac:dyDescent="0.35">
      <c r="A10" s="124"/>
      <c r="B10" s="128" t="s">
        <v>46</v>
      </c>
      <c r="C10" s="124"/>
      <c r="D10" s="124"/>
      <c r="E10" s="124"/>
      <c r="F10" s="428">
        <v>0</v>
      </c>
      <c r="G10" s="428">
        <v>0</v>
      </c>
      <c r="H10" s="423">
        <f t="shared" si="0"/>
        <v>0</v>
      </c>
      <c r="I10" s="123"/>
      <c r="J10" s="96"/>
      <c r="K10" s="370" t="s">
        <v>141</v>
      </c>
      <c r="L10" s="646"/>
      <c r="M10" s="647"/>
      <c r="N10" s="96"/>
      <c r="O10" s="96"/>
      <c r="P10" s="96"/>
      <c r="Q10" s="96"/>
      <c r="R10" s="96"/>
      <c r="S10" s="96"/>
      <c r="T10" s="96"/>
      <c r="U10" s="118"/>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row>
    <row r="11" spans="1:45" ht="14.5" customHeight="1" x14ac:dyDescent="0.35">
      <c r="A11" s="124"/>
      <c r="B11" s="128" t="s">
        <v>116</v>
      </c>
      <c r="C11" s="124"/>
      <c r="D11" s="124"/>
      <c r="E11" s="124"/>
      <c r="F11" s="428">
        <v>0</v>
      </c>
      <c r="G11" s="428">
        <v>0</v>
      </c>
      <c r="H11" s="423">
        <f t="shared" si="0"/>
        <v>0</v>
      </c>
      <c r="I11" s="123"/>
      <c r="J11" s="96"/>
      <c r="K11" s="411" t="s">
        <v>6</v>
      </c>
      <c r="L11" s="646"/>
      <c r="M11" s="647"/>
      <c r="N11" s="96"/>
      <c r="O11" s="96"/>
      <c r="P11" s="96"/>
      <c r="Q11" s="96"/>
      <c r="R11" s="96"/>
      <c r="S11" s="96"/>
      <c r="T11" s="96"/>
      <c r="U11" s="118"/>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row>
    <row r="12" spans="1:45" ht="14.5" customHeight="1" x14ac:dyDescent="0.35">
      <c r="A12" s="124"/>
      <c r="B12" s="128" t="s">
        <v>117</v>
      </c>
      <c r="C12" s="124"/>
      <c r="D12" s="124"/>
      <c r="E12" s="124"/>
      <c r="F12" s="428">
        <v>0</v>
      </c>
      <c r="G12" s="428">
        <v>0</v>
      </c>
      <c r="H12" s="423">
        <f t="shared" si="0"/>
        <v>0</v>
      </c>
      <c r="I12" s="123"/>
      <c r="J12" s="96"/>
      <c r="K12" s="372" t="s">
        <v>143</v>
      </c>
      <c r="L12" s="569"/>
      <c r="M12" s="570"/>
      <c r="N12" s="96"/>
      <c r="O12" s="96"/>
      <c r="P12" s="96"/>
      <c r="Q12" s="96"/>
      <c r="R12" s="96"/>
      <c r="S12" s="96"/>
      <c r="T12" s="96"/>
      <c r="U12" s="118"/>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row>
    <row r="13" spans="1:45" ht="14.5" customHeight="1" x14ac:dyDescent="0.35">
      <c r="A13" s="124"/>
      <c r="B13" s="128" t="s">
        <v>118</v>
      </c>
      <c r="C13" s="124"/>
      <c r="D13" s="124"/>
      <c r="E13" s="124"/>
      <c r="F13" s="428">
        <v>0</v>
      </c>
      <c r="G13" s="428">
        <v>0</v>
      </c>
      <c r="H13" s="423">
        <f t="shared" si="0"/>
        <v>0</v>
      </c>
      <c r="I13" s="123"/>
      <c r="J13" s="96"/>
      <c r="K13" s="373" t="s">
        <v>144</v>
      </c>
      <c r="L13" s="568"/>
      <c r="M13" s="242"/>
      <c r="N13" s="96"/>
      <c r="O13" s="96"/>
      <c r="P13" s="96"/>
      <c r="Q13" s="96"/>
      <c r="R13" s="96"/>
      <c r="S13" s="96"/>
      <c r="T13" s="96"/>
      <c r="U13" s="118"/>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row>
    <row r="14" spans="1:45" ht="14.5" customHeight="1" x14ac:dyDescent="0.35">
      <c r="A14" s="124"/>
      <c r="B14" s="128" t="s">
        <v>37</v>
      </c>
      <c r="C14" s="124"/>
      <c r="D14" s="124"/>
      <c r="E14" s="124"/>
      <c r="F14" s="428">
        <v>0</v>
      </c>
      <c r="G14" s="428">
        <v>0</v>
      </c>
      <c r="H14" s="423">
        <f t="shared" si="0"/>
        <v>0</v>
      </c>
      <c r="I14" s="123"/>
      <c r="J14" s="96"/>
      <c r="K14" s="373" t="s">
        <v>145</v>
      </c>
      <c r="L14" s="571"/>
      <c r="M14" s="572"/>
      <c r="N14" s="96"/>
      <c r="O14" s="96"/>
      <c r="P14" s="96"/>
      <c r="Q14" s="96"/>
      <c r="R14" s="96"/>
      <c r="S14" s="96"/>
      <c r="T14" s="96"/>
      <c r="U14" s="118"/>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row>
    <row r="15" spans="1:45" ht="14.5" customHeight="1" x14ac:dyDescent="0.35">
      <c r="A15" s="124"/>
      <c r="B15" s="128" t="s">
        <v>173</v>
      </c>
      <c r="C15" s="124"/>
      <c r="D15" s="124"/>
      <c r="E15" s="124"/>
      <c r="F15" s="428">
        <v>0</v>
      </c>
      <c r="G15" s="428">
        <v>0</v>
      </c>
      <c r="H15" s="423">
        <f t="shared" si="0"/>
        <v>0</v>
      </c>
      <c r="I15" s="123"/>
      <c r="J15" s="96"/>
      <c r="K15" s="374" t="s">
        <v>6</v>
      </c>
      <c r="L15" s="571"/>
      <c r="M15" s="572"/>
      <c r="N15" s="96"/>
      <c r="O15" s="96"/>
      <c r="P15" s="96"/>
      <c r="Q15" s="96"/>
      <c r="R15" s="96"/>
      <c r="S15" s="96"/>
      <c r="T15" s="96"/>
      <c r="U15" s="118"/>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row>
    <row r="16" spans="1:45" ht="14.5" customHeight="1" thickBot="1" x14ac:dyDescent="0.4">
      <c r="A16" s="124"/>
      <c r="B16" s="128" t="s">
        <v>6</v>
      </c>
      <c r="C16" s="124"/>
      <c r="D16" s="124"/>
      <c r="E16" s="124"/>
      <c r="F16" s="428">
        <v>0</v>
      </c>
      <c r="G16" s="428">
        <v>0</v>
      </c>
      <c r="H16" s="423">
        <f t="shared" si="0"/>
        <v>0</v>
      </c>
      <c r="I16" s="131"/>
      <c r="J16" s="96"/>
      <c r="K16" s="129"/>
      <c r="L16" s="129"/>
      <c r="M16" s="129"/>
      <c r="N16" s="129"/>
      <c r="O16" s="96"/>
      <c r="P16" s="96"/>
      <c r="Q16" s="96"/>
      <c r="R16" s="96"/>
      <c r="S16" s="96"/>
      <c r="T16" s="96"/>
      <c r="U16" s="118"/>
      <c r="V16" s="119"/>
      <c r="W16" s="119"/>
      <c r="X16" s="119"/>
      <c r="Y16" s="119"/>
      <c r="Z16" s="119"/>
      <c r="AA16" s="119"/>
      <c r="AB16" s="119"/>
      <c r="AC16" s="119"/>
      <c r="AD16" s="119"/>
      <c r="AE16" s="119"/>
      <c r="AF16" s="119"/>
      <c r="AG16" s="119"/>
      <c r="AH16" s="119"/>
      <c r="AI16" s="119"/>
      <c r="AJ16" s="119"/>
    </row>
    <row r="17" spans="1:36" ht="14.5" customHeight="1" thickBot="1" x14ac:dyDescent="0.4">
      <c r="A17" s="124"/>
      <c r="B17" s="290" t="s">
        <v>11</v>
      </c>
      <c r="C17" s="291"/>
      <c r="D17" s="291"/>
      <c r="E17" s="291"/>
      <c r="F17" s="430">
        <f>SUM(F8:F16)</f>
        <v>0</v>
      </c>
      <c r="G17" s="430">
        <f>SUM(G8:G16)</f>
        <v>0</v>
      </c>
      <c r="H17" s="431">
        <f t="shared" si="0"/>
        <v>0</v>
      </c>
      <c r="I17" s="131"/>
      <c r="J17" s="96"/>
      <c r="K17" s="129" t="s">
        <v>172</v>
      </c>
      <c r="L17" s="280"/>
      <c r="M17" s="280"/>
      <c r="N17" s="280"/>
      <c r="O17" s="96"/>
      <c r="P17" s="96"/>
      <c r="Q17" s="96"/>
      <c r="R17" s="96"/>
      <c r="S17" s="96"/>
      <c r="T17" s="96"/>
      <c r="U17" s="118"/>
      <c r="V17" s="119"/>
      <c r="W17" s="119"/>
      <c r="X17" s="119"/>
      <c r="Y17" s="119"/>
      <c r="Z17" s="119"/>
      <c r="AA17" s="119"/>
      <c r="AB17" s="119"/>
      <c r="AC17" s="119"/>
      <c r="AD17" s="119"/>
      <c r="AE17" s="119"/>
      <c r="AF17" s="119"/>
      <c r="AG17" s="119"/>
      <c r="AH17" s="119"/>
      <c r="AI17" s="119"/>
      <c r="AJ17" s="119"/>
    </row>
    <row r="18" spans="1:36" ht="14.5" customHeight="1" x14ac:dyDescent="0.35">
      <c r="A18" s="124"/>
      <c r="B18" s="130"/>
      <c r="C18" s="130"/>
      <c r="D18" s="130"/>
      <c r="E18" s="130"/>
      <c r="F18" s="130"/>
      <c r="G18" s="130"/>
      <c r="H18" s="130"/>
      <c r="I18" s="131"/>
      <c r="J18" s="96"/>
      <c r="K18" s="281"/>
      <c r="L18" s="439" t="str">
        <f>Input!C6</f>
        <v>[Intervention]</v>
      </c>
      <c r="M18" s="440" t="str">
        <f>Input!C7</f>
        <v>[Komparator]</v>
      </c>
      <c r="N18" s="96"/>
      <c r="O18" s="96"/>
      <c r="P18" s="96"/>
      <c r="Q18" s="96"/>
      <c r="R18" s="96"/>
      <c r="S18" s="96"/>
      <c r="T18" s="96"/>
      <c r="U18" s="118"/>
      <c r="V18" s="119"/>
      <c r="W18" s="119"/>
      <c r="X18" s="119"/>
      <c r="Y18" s="119"/>
      <c r="Z18" s="119"/>
      <c r="AA18" s="119"/>
      <c r="AB18" s="119"/>
      <c r="AC18" s="119"/>
      <c r="AD18" s="119"/>
      <c r="AE18" s="119"/>
      <c r="AF18" s="119"/>
      <c r="AG18" s="119"/>
      <c r="AH18" s="119"/>
      <c r="AI18" s="119"/>
      <c r="AJ18" s="119"/>
    </row>
    <row r="19" spans="1:36" ht="14.5" customHeight="1" x14ac:dyDescent="0.35">
      <c r="A19" s="124"/>
      <c r="B19" s="632" t="s">
        <v>193</v>
      </c>
      <c r="C19" s="632"/>
      <c r="D19" s="632"/>
      <c r="E19" s="632"/>
      <c r="F19" s="632"/>
      <c r="G19" s="632"/>
      <c r="H19" s="632"/>
      <c r="I19" s="238"/>
      <c r="J19" s="96"/>
      <c r="K19" s="136" t="s">
        <v>12</v>
      </c>
      <c r="L19" s="644"/>
      <c r="M19" s="645"/>
      <c r="N19" s="96"/>
      <c r="O19" s="96"/>
      <c r="P19" s="96"/>
      <c r="Q19" s="96"/>
      <c r="R19" s="96"/>
      <c r="S19" s="96"/>
      <c r="T19" s="96"/>
      <c r="U19" s="118"/>
      <c r="V19" s="119"/>
      <c r="W19" s="119"/>
      <c r="X19" s="119"/>
      <c r="Y19" s="119"/>
      <c r="Z19" s="119"/>
      <c r="AA19" s="119"/>
      <c r="AB19" s="119"/>
      <c r="AC19" s="119"/>
      <c r="AD19" s="119"/>
      <c r="AE19" s="119"/>
      <c r="AF19" s="119"/>
      <c r="AG19" s="119"/>
      <c r="AH19" s="119"/>
      <c r="AI19" s="119"/>
      <c r="AJ19" s="119"/>
    </row>
    <row r="20" spans="1:36" ht="14.5" customHeight="1" x14ac:dyDescent="0.35">
      <c r="A20" s="124"/>
      <c r="B20" s="288"/>
      <c r="C20" s="289"/>
      <c r="D20" s="126"/>
      <c r="E20" s="126"/>
      <c r="F20" s="438" t="s">
        <v>36</v>
      </c>
      <c r="G20" s="124"/>
      <c r="H20" s="124"/>
      <c r="I20" s="238"/>
      <c r="J20" s="96"/>
      <c r="K20" s="369" t="str">
        <f>K9</f>
        <v>Leveår i [Stadie A]</v>
      </c>
      <c r="L20" s="640"/>
      <c r="M20" s="641"/>
      <c r="N20" s="96"/>
      <c r="O20" s="96"/>
      <c r="P20" s="96"/>
      <c r="Q20" s="96"/>
      <c r="R20" s="96"/>
      <c r="S20" s="96"/>
      <c r="T20" s="96"/>
      <c r="U20" s="118"/>
      <c r="V20" s="119"/>
      <c r="W20" s="119"/>
      <c r="X20" s="119"/>
      <c r="Y20" s="119"/>
      <c r="Z20" s="119"/>
      <c r="AA20" s="119"/>
      <c r="AB20" s="119"/>
      <c r="AC20" s="119"/>
      <c r="AD20" s="119"/>
      <c r="AE20" s="119"/>
      <c r="AF20" s="119"/>
      <c r="AG20" s="119"/>
      <c r="AH20" s="119"/>
      <c r="AI20" s="119"/>
      <c r="AJ20" s="119"/>
    </row>
    <row r="21" spans="1:36" ht="14.5" customHeight="1" x14ac:dyDescent="0.35">
      <c r="A21" s="124"/>
      <c r="B21" s="376" t="s">
        <v>119</v>
      </c>
      <c r="C21" s="377"/>
      <c r="D21" s="377"/>
      <c r="E21" s="378"/>
      <c r="F21" s="419">
        <v>0</v>
      </c>
      <c r="G21" s="124"/>
      <c r="H21" s="124"/>
      <c r="I21" s="238"/>
      <c r="J21" s="96"/>
      <c r="K21" s="370" t="str">
        <f>K10</f>
        <v>Leveår i [Stadie B]</v>
      </c>
      <c r="L21" s="648"/>
      <c r="M21" s="641"/>
      <c r="N21" s="96"/>
      <c r="O21" s="96"/>
      <c r="P21" s="96"/>
      <c r="Q21" s="96"/>
      <c r="R21" s="96"/>
      <c r="S21" s="96"/>
      <c r="T21" s="96"/>
      <c r="U21" s="118"/>
      <c r="V21" s="119"/>
      <c r="W21" s="119"/>
      <c r="X21" s="119"/>
      <c r="Y21" s="119"/>
      <c r="Z21" s="119"/>
      <c r="AA21" s="119"/>
      <c r="AB21" s="119"/>
      <c r="AC21" s="119"/>
      <c r="AD21" s="119"/>
      <c r="AE21" s="119"/>
      <c r="AF21" s="119"/>
      <c r="AG21" s="119"/>
      <c r="AH21" s="119"/>
      <c r="AI21" s="119"/>
      <c r="AJ21" s="119"/>
    </row>
    <row r="22" spans="1:36" ht="14.5" customHeight="1" x14ac:dyDescent="0.35">
      <c r="A22" s="124"/>
      <c r="B22" s="379" t="s">
        <v>120</v>
      </c>
      <c r="C22" s="380"/>
      <c r="D22" s="380"/>
      <c r="E22" s="381"/>
      <c r="F22" s="420">
        <v>0</v>
      </c>
      <c r="G22" s="124"/>
      <c r="H22" s="124"/>
      <c r="I22" s="238"/>
      <c r="J22" s="96"/>
      <c r="K22" s="373" t="str">
        <f>K11</f>
        <v>…</v>
      </c>
      <c r="L22" s="640"/>
      <c r="M22" s="641"/>
      <c r="N22" s="96"/>
      <c r="O22" s="96"/>
      <c r="P22" s="96"/>
      <c r="Q22" s="96"/>
      <c r="R22" s="96"/>
      <c r="S22" s="96"/>
      <c r="T22" s="96"/>
      <c r="U22" s="118"/>
      <c r="V22" s="119"/>
      <c r="W22" s="119"/>
      <c r="X22" s="119"/>
      <c r="Y22" s="119"/>
      <c r="Z22" s="119"/>
      <c r="AA22" s="119"/>
      <c r="AB22" s="119"/>
      <c r="AC22" s="119"/>
      <c r="AD22" s="119"/>
      <c r="AE22" s="119"/>
      <c r="AF22" s="119"/>
      <c r="AG22" s="119"/>
      <c r="AH22" s="119"/>
      <c r="AI22" s="119"/>
      <c r="AJ22" s="119"/>
    </row>
    <row r="23" spans="1:36" ht="14.5" customHeight="1" x14ac:dyDescent="0.35">
      <c r="A23" s="124"/>
      <c r="B23" s="379" t="s">
        <v>6</v>
      </c>
      <c r="C23" s="380"/>
      <c r="D23" s="380"/>
      <c r="E23" s="381"/>
      <c r="F23" s="421">
        <v>0</v>
      </c>
      <c r="G23" s="124"/>
      <c r="H23" s="124"/>
      <c r="I23" s="238"/>
      <c r="J23" s="96"/>
      <c r="K23" s="372" t="str">
        <f>K12</f>
        <v>Behandlingsvarighed [lægemiddel A]</v>
      </c>
      <c r="L23" s="421"/>
      <c r="M23" s="555"/>
      <c r="N23" s="96"/>
      <c r="O23" s="96"/>
      <c r="P23" s="96"/>
      <c r="Q23" s="96"/>
      <c r="R23" s="96"/>
      <c r="S23" s="96"/>
      <c r="T23" s="96"/>
      <c r="U23" s="118"/>
      <c r="V23" s="119"/>
      <c r="W23" s="119"/>
      <c r="X23" s="119"/>
      <c r="Y23" s="119"/>
      <c r="Z23" s="119"/>
      <c r="AA23" s="119"/>
      <c r="AB23" s="119"/>
      <c r="AC23" s="119"/>
      <c r="AD23" s="119"/>
      <c r="AE23" s="119"/>
      <c r="AF23" s="119"/>
      <c r="AG23" s="119"/>
      <c r="AH23" s="119"/>
      <c r="AI23" s="119"/>
      <c r="AJ23" s="119"/>
    </row>
    <row r="24" spans="1:36" ht="14.5" customHeight="1" x14ac:dyDescent="0.35">
      <c r="A24" s="124"/>
      <c r="B24" s="376" t="s">
        <v>121</v>
      </c>
      <c r="C24" s="377"/>
      <c r="D24" s="377"/>
      <c r="E24" s="378"/>
      <c r="F24" s="419">
        <v>0</v>
      </c>
      <c r="G24" s="124"/>
      <c r="H24" s="124"/>
      <c r="I24" s="238"/>
      <c r="J24" s="96"/>
      <c r="K24" s="373" t="str">
        <f t="shared" ref="K24:K25" si="1">K13</f>
        <v>Behandlingsvarighed [lægemiddel B]</v>
      </c>
      <c r="L24" s="557"/>
      <c r="M24" s="553"/>
      <c r="N24" s="96"/>
      <c r="O24" s="96"/>
      <c r="P24" s="96"/>
      <c r="Q24" s="96"/>
      <c r="R24" s="96"/>
      <c r="S24" s="96"/>
      <c r="T24" s="96"/>
      <c r="U24" s="118"/>
      <c r="V24" s="119"/>
      <c r="W24" s="119"/>
      <c r="X24" s="119"/>
      <c r="Y24" s="119"/>
      <c r="Z24" s="119"/>
      <c r="AA24" s="119"/>
      <c r="AB24" s="119"/>
      <c r="AC24" s="119"/>
      <c r="AD24" s="119"/>
      <c r="AE24" s="119"/>
      <c r="AF24" s="119"/>
      <c r="AG24" s="119"/>
      <c r="AH24" s="119"/>
      <c r="AI24" s="119"/>
      <c r="AJ24" s="119"/>
    </row>
    <row r="25" spans="1:36" ht="14.5" customHeight="1" x14ac:dyDescent="0.35">
      <c r="A25" s="124"/>
      <c r="B25" s="382" t="s">
        <v>122</v>
      </c>
      <c r="C25" s="383"/>
      <c r="D25" s="383"/>
      <c r="E25" s="384"/>
      <c r="F25" s="421">
        <v>0</v>
      </c>
      <c r="G25" s="124"/>
      <c r="H25" s="124"/>
      <c r="I25" s="238"/>
      <c r="J25" s="96"/>
      <c r="K25" s="373" t="str">
        <f t="shared" si="1"/>
        <v>Behandlingsvarighed [lægemiddel C]</v>
      </c>
      <c r="L25" s="558"/>
      <c r="M25" s="559"/>
      <c r="N25" s="96"/>
      <c r="O25" s="96"/>
      <c r="P25" s="96"/>
      <c r="Q25" s="96"/>
      <c r="R25" s="96"/>
      <c r="S25" s="96"/>
      <c r="T25" s="96"/>
      <c r="U25" s="118"/>
      <c r="V25" s="119"/>
      <c r="W25" s="119"/>
      <c r="X25" s="119"/>
      <c r="Y25" s="119"/>
      <c r="Z25" s="119"/>
      <c r="AA25" s="119"/>
      <c r="AB25" s="119"/>
      <c r="AC25" s="119"/>
      <c r="AD25" s="119"/>
      <c r="AE25" s="119"/>
      <c r="AF25" s="119"/>
      <c r="AG25" s="119"/>
      <c r="AH25" s="119"/>
      <c r="AI25" s="119"/>
      <c r="AJ25" s="119"/>
    </row>
    <row r="26" spans="1:36" ht="14.5" customHeight="1" x14ac:dyDescent="0.35">
      <c r="A26" s="124"/>
      <c r="B26" s="124"/>
      <c r="C26" s="124"/>
      <c r="D26" s="124"/>
      <c r="E26" s="124"/>
      <c r="F26" s="124"/>
      <c r="G26" s="124"/>
      <c r="H26" s="124"/>
      <c r="I26" s="123"/>
      <c r="J26" s="96"/>
      <c r="K26" s="374" t="str">
        <f>K15</f>
        <v>…</v>
      </c>
      <c r="L26" s="558"/>
      <c r="M26" s="559"/>
      <c r="N26" s="96"/>
      <c r="O26" s="96"/>
      <c r="P26" s="96"/>
      <c r="Q26" s="96"/>
      <c r="R26" s="96"/>
      <c r="S26" s="96"/>
      <c r="T26" s="96"/>
      <c r="U26" s="118"/>
      <c r="V26" s="119"/>
      <c r="W26" s="119"/>
      <c r="X26" s="119"/>
      <c r="Y26" s="119"/>
      <c r="Z26" s="119"/>
      <c r="AA26" s="119"/>
      <c r="AB26" s="119"/>
      <c r="AC26" s="119"/>
      <c r="AD26" s="119"/>
      <c r="AE26" s="119"/>
      <c r="AF26" s="119"/>
      <c r="AG26" s="119"/>
      <c r="AH26" s="119"/>
      <c r="AI26" s="119"/>
      <c r="AJ26" s="119"/>
    </row>
    <row r="27" spans="1:36" ht="14.5" customHeight="1" x14ac:dyDescent="0.35">
      <c r="A27" s="124"/>
      <c r="B27" s="124"/>
      <c r="C27" s="124"/>
      <c r="D27" s="124"/>
      <c r="E27" s="124"/>
      <c r="F27" s="124"/>
      <c r="G27" s="124"/>
      <c r="H27" s="124"/>
      <c r="I27" s="123"/>
      <c r="J27" s="96"/>
      <c r="K27" s="127"/>
      <c r="L27" s="96"/>
      <c r="M27" s="96"/>
      <c r="N27" s="96"/>
      <c r="O27" s="96"/>
      <c r="P27" s="96"/>
      <c r="Q27" s="96"/>
      <c r="R27" s="96"/>
      <c r="S27" s="96"/>
      <c r="T27" s="123"/>
      <c r="U27" s="118"/>
      <c r="V27" s="119"/>
      <c r="W27" s="119"/>
      <c r="X27" s="119"/>
      <c r="Y27" s="119"/>
      <c r="Z27" s="119"/>
      <c r="AA27" s="119"/>
      <c r="AB27" s="119"/>
      <c r="AC27" s="119"/>
      <c r="AD27" s="119"/>
      <c r="AE27" s="119"/>
      <c r="AF27" s="119"/>
      <c r="AG27" s="119"/>
      <c r="AH27" s="119"/>
      <c r="AI27" s="119"/>
      <c r="AJ27" s="119"/>
    </row>
    <row r="28" spans="1:36" ht="14.5" customHeight="1" x14ac:dyDescent="0.35">
      <c r="A28" s="124"/>
      <c r="B28" s="124"/>
      <c r="C28" s="124"/>
      <c r="D28" s="124"/>
      <c r="E28" s="124"/>
      <c r="F28" s="124"/>
      <c r="G28" s="124"/>
      <c r="H28" s="124"/>
      <c r="I28" s="123"/>
      <c r="J28" s="96"/>
      <c r="K28" s="129" t="s">
        <v>146</v>
      </c>
      <c r="L28" s="96"/>
      <c r="M28" s="96"/>
      <c r="N28" s="96"/>
      <c r="O28" s="96"/>
      <c r="P28" s="96"/>
      <c r="Q28" s="96"/>
      <c r="R28" s="96"/>
      <c r="S28" s="96"/>
      <c r="T28" s="123"/>
      <c r="U28" s="118"/>
      <c r="V28" s="119"/>
      <c r="W28" s="119"/>
      <c r="X28" s="119"/>
      <c r="Y28" s="119"/>
      <c r="Z28" s="119"/>
      <c r="AA28" s="119"/>
      <c r="AB28" s="119"/>
      <c r="AC28" s="119"/>
      <c r="AD28" s="119"/>
      <c r="AE28" s="119"/>
      <c r="AF28" s="119"/>
      <c r="AG28" s="119"/>
      <c r="AH28" s="119"/>
      <c r="AI28" s="119"/>
      <c r="AJ28" s="119"/>
    </row>
    <row r="29" spans="1:36" ht="14.5" customHeight="1" x14ac:dyDescent="0.35">
      <c r="A29" s="124"/>
      <c r="B29" s="124"/>
      <c r="C29" s="124"/>
      <c r="D29" s="124"/>
      <c r="E29" s="124"/>
      <c r="F29" s="124"/>
      <c r="G29" s="124"/>
      <c r="H29" s="124"/>
      <c r="I29" s="123"/>
      <c r="J29" s="96"/>
      <c r="K29" s="127"/>
      <c r="L29" s="96"/>
      <c r="M29" s="96"/>
      <c r="N29" s="96"/>
      <c r="O29" s="96"/>
      <c r="P29" s="96"/>
      <c r="Q29" s="96"/>
      <c r="R29" s="96"/>
      <c r="S29" s="96"/>
      <c r="T29" s="123"/>
      <c r="U29" s="118"/>
      <c r="V29" s="119"/>
      <c r="W29" s="119"/>
      <c r="X29" s="119"/>
      <c r="Y29" s="119"/>
      <c r="Z29" s="119"/>
      <c r="AA29" s="119"/>
      <c r="AB29" s="119"/>
      <c r="AC29" s="119"/>
      <c r="AD29" s="119"/>
      <c r="AE29" s="119"/>
      <c r="AF29" s="119"/>
      <c r="AG29" s="119"/>
      <c r="AH29" s="119"/>
      <c r="AI29" s="119"/>
      <c r="AJ29" s="119"/>
    </row>
    <row r="30" spans="1:36" ht="14.5" customHeight="1" x14ac:dyDescent="0.35">
      <c r="A30" s="124"/>
      <c r="B30" s="124"/>
      <c r="C30" s="124"/>
      <c r="D30" s="124"/>
      <c r="E30" s="124"/>
      <c r="F30" s="124"/>
      <c r="G30" s="124"/>
      <c r="H30" s="124"/>
      <c r="I30" s="123"/>
      <c r="J30" s="96"/>
      <c r="K30" s="634" t="s">
        <v>196</v>
      </c>
      <c r="L30" s="635"/>
      <c r="M30" s="96"/>
      <c r="N30" s="96"/>
      <c r="O30" s="96"/>
      <c r="P30" s="96"/>
      <c r="Q30" s="96"/>
      <c r="R30" s="96"/>
      <c r="S30" s="96"/>
      <c r="T30" s="123"/>
      <c r="U30" s="118"/>
      <c r="V30" s="119"/>
      <c r="W30" s="119"/>
      <c r="X30" s="119"/>
      <c r="Y30" s="119"/>
      <c r="Z30" s="119"/>
      <c r="AA30" s="119"/>
      <c r="AB30" s="119"/>
      <c r="AC30" s="119"/>
      <c r="AD30" s="119"/>
      <c r="AE30" s="119"/>
      <c r="AF30" s="119"/>
      <c r="AG30" s="119"/>
      <c r="AH30" s="119"/>
      <c r="AI30" s="119"/>
      <c r="AJ30" s="119"/>
    </row>
    <row r="31" spans="1:36" ht="14.5" customHeight="1" x14ac:dyDescent="0.35">
      <c r="A31" s="124"/>
      <c r="B31" s="124"/>
      <c r="C31" s="124"/>
      <c r="D31" s="124"/>
      <c r="E31" s="124"/>
      <c r="F31" s="124"/>
      <c r="G31" s="124"/>
      <c r="H31" s="124"/>
      <c r="I31" s="123"/>
      <c r="J31" s="96"/>
      <c r="K31" s="636"/>
      <c r="L31" s="637"/>
      <c r="M31" s="96"/>
      <c r="N31" s="96"/>
      <c r="O31" s="96"/>
      <c r="P31" s="96"/>
      <c r="Q31" s="96"/>
      <c r="R31" s="96"/>
      <c r="S31" s="96"/>
      <c r="T31" s="123"/>
      <c r="U31" s="118"/>
      <c r="V31" s="119"/>
      <c r="W31" s="119"/>
      <c r="X31" s="119"/>
      <c r="Y31" s="119"/>
      <c r="Z31" s="119"/>
      <c r="AA31" s="119"/>
      <c r="AB31" s="119"/>
      <c r="AC31" s="119"/>
      <c r="AD31" s="119"/>
      <c r="AE31" s="119"/>
      <c r="AF31" s="119"/>
      <c r="AG31" s="119"/>
      <c r="AH31" s="119"/>
      <c r="AI31" s="119"/>
      <c r="AJ31" s="119"/>
    </row>
    <row r="32" spans="1:36" ht="14.5" customHeight="1" x14ac:dyDescent="0.35">
      <c r="A32" s="124"/>
      <c r="B32" s="124"/>
      <c r="C32" s="124"/>
      <c r="D32" s="124"/>
      <c r="E32" s="124"/>
      <c r="F32" s="124"/>
      <c r="G32" s="124"/>
      <c r="H32" s="124"/>
      <c r="I32" s="123"/>
      <c r="J32" s="96"/>
      <c r="K32" s="636"/>
      <c r="L32" s="637"/>
      <c r="M32" s="96"/>
      <c r="N32" s="96"/>
      <c r="O32" s="96"/>
      <c r="P32" s="96"/>
      <c r="Q32" s="96"/>
      <c r="R32" s="96"/>
      <c r="S32" s="96"/>
      <c r="T32" s="123"/>
      <c r="U32" s="118"/>
      <c r="V32" s="119"/>
      <c r="W32" s="119"/>
      <c r="X32" s="119"/>
      <c r="Y32" s="119"/>
      <c r="Z32" s="119"/>
      <c r="AA32" s="119"/>
      <c r="AB32" s="119"/>
      <c r="AC32" s="119"/>
      <c r="AD32" s="119"/>
      <c r="AE32" s="119"/>
      <c r="AF32" s="119"/>
      <c r="AG32" s="119"/>
      <c r="AH32" s="119"/>
      <c r="AI32" s="119"/>
      <c r="AJ32" s="119"/>
    </row>
    <row r="33" spans="1:36" ht="14.5" customHeight="1" x14ac:dyDescent="0.35">
      <c r="A33" s="124"/>
      <c r="B33" s="124"/>
      <c r="C33" s="124"/>
      <c r="D33" s="124"/>
      <c r="E33" s="124"/>
      <c r="F33" s="124"/>
      <c r="G33" s="124"/>
      <c r="H33" s="124"/>
      <c r="I33" s="123"/>
      <c r="J33" s="96"/>
      <c r="K33" s="636"/>
      <c r="L33" s="637"/>
      <c r="M33" s="96"/>
      <c r="N33" s="96"/>
      <c r="O33" s="96"/>
      <c r="P33" s="96"/>
      <c r="Q33" s="96"/>
      <c r="R33" s="96"/>
      <c r="S33" s="96"/>
      <c r="T33" s="123"/>
      <c r="U33" s="118"/>
      <c r="V33" s="119"/>
      <c r="W33" s="119"/>
      <c r="X33" s="119"/>
      <c r="Y33" s="119"/>
      <c r="Z33" s="119"/>
      <c r="AA33" s="119"/>
      <c r="AB33" s="119"/>
      <c r="AC33" s="119"/>
      <c r="AD33" s="119"/>
      <c r="AE33" s="119"/>
      <c r="AF33" s="119"/>
      <c r="AG33" s="119"/>
      <c r="AH33" s="119"/>
      <c r="AI33" s="119"/>
      <c r="AJ33" s="119"/>
    </row>
    <row r="34" spans="1:36" ht="14.5" customHeight="1" x14ac:dyDescent="0.35">
      <c r="A34" s="124"/>
      <c r="B34" s="124"/>
      <c r="C34" s="124"/>
      <c r="D34" s="124"/>
      <c r="E34" s="124"/>
      <c r="F34" s="124"/>
      <c r="G34" s="124"/>
      <c r="H34" s="124"/>
      <c r="I34" s="123"/>
      <c r="J34" s="96"/>
      <c r="K34" s="636"/>
      <c r="L34" s="637"/>
      <c r="M34" s="96"/>
      <c r="N34" s="96"/>
      <c r="O34" s="96"/>
      <c r="P34" s="96"/>
      <c r="Q34" s="96"/>
      <c r="R34" s="96"/>
      <c r="S34" s="96"/>
      <c r="T34" s="123"/>
      <c r="U34" s="118"/>
      <c r="V34" s="119"/>
      <c r="W34" s="119"/>
      <c r="X34" s="119"/>
      <c r="Y34" s="119"/>
      <c r="Z34" s="119"/>
      <c r="AA34" s="119"/>
      <c r="AB34" s="119"/>
      <c r="AC34" s="119"/>
      <c r="AD34" s="119"/>
      <c r="AE34" s="119"/>
      <c r="AF34" s="119"/>
      <c r="AG34" s="119"/>
      <c r="AH34" s="119"/>
      <c r="AI34" s="119"/>
      <c r="AJ34" s="119"/>
    </row>
    <row r="35" spans="1:36" ht="14.5" customHeight="1" x14ac:dyDescent="0.35">
      <c r="A35" s="124"/>
      <c r="B35" s="124"/>
      <c r="C35" s="124"/>
      <c r="D35" s="124"/>
      <c r="E35" s="124"/>
      <c r="F35" s="124"/>
      <c r="G35" s="124"/>
      <c r="H35" s="124"/>
      <c r="I35" s="123"/>
      <c r="J35" s="96"/>
      <c r="K35" s="636"/>
      <c r="L35" s="637"/>
      <c r="M35" s="96"/>
      <c r="N35" s="96"/>
      <c r="O35" s="96"/>
      <c r="P35" s="96"/>
      <c r="Q35" s="96"/>
      <c r="R35" s="96"/>
      <c r="S35" s="96"/>
      <c r="T35" s="123"/>
      <c r="U35" s="118"/>
      <c r="V35" s="119"/>
      <c r="W35" s="119"/>
      <c r="X35" s="119"/>
      <c r="Y35" s="119"/>
      <c r="Z35" s="119"/>
      <c r="AA35" s="119"/>
      <c r="AB35" s="119"/>
      <c r="AC35" s="119"/>
      <c r="AD35" s="119"/>
      <c r="AE35" s="119"/>
      <c r="AF35" s="119"/>
      <c r="AG35" s="119"/>
      <c r="AH35" s="119"/>
      <c r="AI35" s="119"/>
      <c r="AJ35" s="119"/>
    </row>
    <row r="36" spans="1:36" ht="14.5" customHeight="1" x14ac:dyDescent="0.35">
      <c r="A36" s="124"/>
      <c r="B36" s="124"/>
      <c r="C36" s="124"/>
      <c r="D36" s="124"/>
      <c r="E36" s="124"/>
      <c r="F36" s="124"/>
      <c r="G36" s="124"/>
      <c r="H36" s="124"/>
      <c r="I36" s="123"/>
      <c r="J36" s="96"/>
      <c r="K36" s="638"/>
      <c r="L36" s="639"/>
      <c r="M36" s="96"/>
      <c r="N36" s="96"/>
      <c r="O36" s="96"/>
      <c r="P36" s="96"/>
      <c r="Q36" s="96"/>
      <c r="R36" s="96"/>
      <c r="S36" s="96"/>
      <c r="T36" s="123"/>
      <c r="U36" s="118"/>
      <c r="V36" s="119"/>
      <c r="W36" s="119"/>
      <c r="X36" s="119"/>
      <c r="Y36" s="119"/>
      <c r="Z36" s="119"/>
      <c r="AA36" s="119"/>
      <c r="AB36" s="119"/>
      <c r="AC36" s="119"/>
      <c r="AD36" s="119"/>
      <c r="AE36" s="119"/>
      <c r="AF36" s="119"/>
      <c r="AG36" s="119"/>
      <c r="AH36" s="119"/>
      <c r="AI36" s="119"/>
      <c r="AJ36" s="119"/>
    </row>
    <row r="37" spans="1:36" ht="14.5" customHeight="1" x14ac:dyDescent="0.35">
      <c r="A37" s="124"/>
      <c r="B37" s="124"/>
      <c r="C37" s="124"/>
      <c r="D37" s="124"/>
      <c r="E37" s="124"/>
      <c r="F37" s="124"/>
      <c r="G37" s="124"/>
      <c r="H37" s="124"/>
      <c r="I37" s="123"/>
      <c r="J37" s="96"/>
      <c r="K37" s="127"/>
      <c r="L37" s="96"/>
      <c r="M37" s="96"/>
      <c r="N37" s="96"/>
      <c r="O37" s="96"/>
      <c r="P37" s="96"/>
      <c r="Q37" s="96"/>
      <c r="R37" s="96"/>
      <c r="S37" s="96"/>
      <c r="T37" s="123"/>
      <c r="U37" s="118"/>
      <c r="V37" s="119"/>
      <c r="W37" s="119"/>
      <c r="X37" s="119"/>
      <c r="Y37" s="119"/>
      <c r="Z37" s="119"/>
      <c r="AA37" s="119"/>
      <c r="AB37" s="119"/>
      <c r="AC37" s="119"/>
      <c r="AD37" s="119"/>
      <c r="AE37" s="119"/>
      <c r="AF37" s="119"/>
      <c r="AG37" s="119"/>
      <c r="AH37" s="119"/>
      <c r="AI37" s="119"/>
      <c r="AJ37" s="119"/>
    </row>
    <row r="38" spans="1:36" ht="14.5" customHeight="1" x14ac:dyDescent="0.35">
      <c r="A38" s="124"/>
      <c r="B38" s="124"/>
      <c r="C38" s="124"/>
      <c r="D38" s="124"/>
      <c r="E38" s="124"/>
      <c r="F38" s="124"/>
      <c r="G38" s="124"/>
      <c r="H38" s="124"/>
      <c r="I38" s="123"/>
      <c r="J38" s="96"/>
      <c r="K38" s="127"/>
      <c r="L38" s="96"/>
      <c r="M38" s="96"/>
      <c r="N38" s="96"/>
      <c r="O38" s="96"/>
      <c r="P38" s="96"/>
      <c r="Q38" s="96"/>
      <c r="R38" s="96"/>
      <c r="S38" s="96"/>
      <c r="T38" s="123"/>
      <c r="U38" s="118"/>
      <c r="V38" s="119"/>
      <c r="W38" s="119"/>
      <c r="X38" s="119"/>
      <c r="Y38" s="119"/>
      <c r="Z38" s="119"/>
      <c r="AA38" s="119"/>
      <c r="AB38" s="119"/>
      <c r="AC38" s="119"/>
      <c r="AD38" s="119"/>
      <c r="AE38" s="119"/>
      <c r="AF38" s="119"/>
      <c r="AG38" s="119"/>
      <c r="AH38" s="119"/>
      <c r="AI38" s="119"/>
      <c r="AJ38" s="119"/>
    </row>
    <row r="39" spans="1:36" ht="14.5" customHeight="1" x14ac:dyDescent="0.35">
      <c r="A39" s="124"/>
      <c r="B39" s="124"/>
      <c r="C39" s="124"/>
      <c r="D39" s="124"/>
      <c r="E39" s="124"/>
      <c r="F39" s="124"/>
      <c r="G39" s="124"/>
      <c r="H39" s="124"/>
      <c r="I39" s="238"/>
      <c r="J39" s="96"/>
      <c r="K39" s="96"/>
      <c r="L39" s="96"/>
      <c r="M39" s="96"/>
      <c r="N39" s="96"/>
      <c r="O39" s="96"/>
      <c r="P39" s="96"/>
      <c r="Q39" s="96"/>
      <c r="R39" s="96"/>
      <c r="S39" s="96"/>
      <c r="T39" s="123"/>
      <c r="U39" s="118"/>
      <c r="V39" s="119"/>
      <c r="W39" s="119"/>
      <c r="X39" s="119"/>
      <c r="Y39" s="119"/>
      <c r="Z39" s="119"/>
      <c r="AA39" s="119"/>
      <c r="AB39" s="119"/>
      <c r="AC39" s="119"/>
      <c r="AD39" s="119"/>
      <c r="AE39" s="119"/>
      <c r="AF39" s="119"/>
      <c r="AG39" s="119"/>
      <c r="AH39" s="119"/>
      <c r="AI39" s="119"/>
      <c r="AJ39" s="119"/>
    </row>
    <row r="40" spans="1:36" ht="14.5" customHeight="1" x14ac:dyDescent="0.35">
      <c r="A40" s="124"/>
      <c r="B40" s="124"/>
      <c r="C40" s="124"/>
      <c r="D40" s="124"/>
      <c r="E40" s="124"/>
      <c r="F40" s="124"/>
      <c r="G40" s="124"/>
      <c r="H40" s="124"/>
      <c r="I40" s="238"/>
      <c r="J40" s="96"/>
      <c r="K40" s="129"/>
      <c r="L40" s="96"/>
      <c r="M40" s="96"/>
      <c r="N40" s="96"/>
      <c r="O40" s="96"/>
      <c r="P40" s="96"/>
      <c r="Q40" s="96"/>
      <c r="R40" s="96"/>
      <c r="S40" s="96"/>
      <c r="T40" s="123"/>
      <c r="U40" s="118"/>
      <c r="V40" s="119"/>
      <c r="W40" s="119"/>
      <c r="X40" s="119"/>
      <c r="Y40" s="119"/>
      <c r="Z40" s="119"/>
      <c r="AA40" s="119"/>
      <c r="AB40" s="119"/>
      <c r="AC40" s="119"/>
      <c r="AD40" s="119"/>
      <c r="AE40" s="119"/>
      <c r="AF40" s="119"/>
      <c r="AG40" s="119"/>
      <c r="AH40" s="119"/>
      <c r="AI40" s="119"/>
      <c r="AJ40" s="119"/>
    </row>
    <row r="41" spans="1:36" ht="14.5" customHeight="1" x14ac:dyDescent="0.35">
      <c r="A41" s="124"/>
      <c r="B41" s="124"/>
      <c r="C41" s="124"/>
      <c r="D41" s="124"/>
      <c r="E41" s="124"/>
      <c r="F41" s="124"/>
      <c r="G41" s="124"/>
      <c r="H41" s="124"/>
      <c r="I41" s="238"/>
      <c r="J41" s="96"/>
      <c r="K41" s="96"/>
      <c r="L41" s="96"/>
      <c r="M41" s="96"/>
      <c r="N41" s="96"/>
      <c r="O41" s="96"/>
      <c r="P41" s="96"/>
      <c r="Q41" s="96"/>
      <c r="R41" s="96"/>
      <c r="S41" s="96"/>
      <c r="T41" s="123"/>
      <c r="U41" s="118"/>
      <c r="V41" s="119"/>
      <c r="W41" s="119"/>
      <c r="X41" s="119"/>
      <c r="Y41" s="119"/>
      <c r="Z41" s="119"/>
      <c r="AA41" s="119"/>
      <c r="AB41" s="119"/>
      <c r="AC41" s="119"/>
      <c r="AD41" s="119"/>
      <c r="AE41" s="119"/>
      <c r="AF41" s="119"/>
      <c r="AG41" s="119"/>
      <c r="AH41" s="119"/>
      <c r="AI41" s="119"/>
      <c r="AJ41" s="119"/>
    </row>
    <row r="42" spans="1:36" ht="14.5" customHeight="1" x14ac:dyDescent="0.35">
      <c r="A42" s="163"/>
      <c r="B42" s="163"/>
      <c r="C42" s="163"/>
      <c r="D42" s="163"/>
      <c r="E42" s="163"/>
      <c r="F42" s="163"/>
      <c r="G42" s="163"/>
      <c r="H42" s="163"/>
      <c r="I42" s="335"/>
      <c r="J42" s="181"/>
      <c r="K42" s="181"/>
      <c r="L42" s="181"/>
      <c r="M42" s="181"/>
      <c r="N42" s="181"/>
      <c r="O42" s="181"/>
      <c r="P42" s="181"/>
      <c r="Q42" s="181"/>
      <c r="R42" s="181"/>
      <c r="S42" s="181"/>
      <c r="T42" s="335"/>
      <c r="U42" s="118"/>
      <c r="V42" s="119"/>
      <c r="W42" s="119"/>
      <c r="X42" s="119"/>
      <c r="Y42" s="119"/>
      <c r="Z42" s="119"/>
      <c r="AA42" s="119"/>
      <c r="AB42" s="119"/>
      <c r="AC42" s="119"/>
      <c r="AD42" s="119"/>
      <c r="AE42" s="119"/>
      <c r="AF42" s="119"/>
      <c r="AG42" s="119"/>
      <c r="AH42" s="119"/>
      <c r="AI42" s="119"/>
      <c r="AJ42" s="119"/>
    </row>
    <row r="43" spans="1:36" ht="14.5" customHeight="1" x14ac:dyDescent="0.35">
      <c r="A43" s="119"/>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row>
    <row r="44" spans="1:36" ht="14.5" customHeight="1" x14ac:dyDescent="0.35">
      <c r="A44" s="119"/>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row>
  </sheetData>
  <mergeCells count="11">
    <mergeCell ref="B2:E2"/>
    <mergeCell ref="B19:H19"/>
    <mergeCell ref="K30:L36"/>
    <mergeCell ref="L22:M22"/>
    <mergeCell ref="L8:M8"/>
    <mergeCell ref="L19:M19"/>
    <mergeCell ref="L9:M9"/>
    <mergeCell ref="L10:M10"/>
    <mergeCell ref="L11:M11"/>
    <mergeCell ref="L20:M20"/>
    <mergeCell ref="L21:M2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6F147-FE19-44E0-8890-049869D8ECBA}">
  <sheetPr>
    <tabColor theme="4"/>
  </sheetPr>
  <dimension ref="A1:AJ69"/>
  <sheetViews>
    <sheetView zoomScale="85" zoomScaleNormal="85" workbookViewId="0"/>
  </sheetViews>
  <sheetFormatPr defaultColWidth="9" defaultRowHeight="14.5" x14ac:dyDescent="0.35"/>
  <cols>
    <col min="1" max="1" width="9" style="21" customWidth="1"/>
    <col min="2" max="2" width="19.58203125" style="21" customWidth="1"/>
    <col min="3" max="7" width="18.58203125" style="21" customWidth="1"/>
    <col min="8" max="8" width="7.08203125" style="21" customWidth="1"/>
    <col min="9" max="14" width="18.58203125" style="21" customWidth="1"/>
    <col min="15" max="15" width="9.58203125" style="21" customWidth="1"/>
    <col min="16" max="16" width="17.75" style="21" customWidth="1"/>
    <col min="17" max="17" width="25.25" style="21" customWidth="1"/>
    <col min="18" max="18" width="21.75" style="21" customWidth="1"/>
    <col min="19" max="19" width="9.33203125" style="24" customWidth="1"/>
    <col min="20" max="24" width="8" style="24" customWidth="1"/>
    <col min="25" max="34" width="8" style="24" bestFit="1" customWidth="1"/>
    <col min="35" max="35" width="9.83203125" style="24" customWidth="1"/>
    <col min="36" max="36" width="9.08203125" style="24" bestFit="1" customWidth="1"/>
    <col min="37" max="16384" width="9" style="24"/>
  </cols>
  <sheetData>
    <row r="1" spans="1:35" x14ac:dyDescent="0.35">
      <c r="A1" s="187"/>
      <c r="B1" s="2"/>
      <c r="C1" s="2"/>
      <c r="D1" s="2"/>
      <c r="E1" s="2"/>
      <c r="F1" s="2"/>
      <c r="G1" s="2"/>
      <c r="H1" s="2"/>
      <c r="I1" s="2"/>
      <c r="J1" s="2"/>
      <c r="K1" s="2"/>
      <c r="L1" s="2"/>
      <c r="M1" s="2"/>
      <c r="N1" s="2"/>
      <c r="O1" s="2"/>
      <c r="P1" s="27"/>
      <c r="Q1" s="24"/>
      <c r="R1" s="24"/>
    </row>
    <row r="2" spans="1:35" ht="23.5" x14ac:dyDescent="0.55000000000000004">
      <c r="A2" s="25"/>
      <c r="B2" s="633" t="s">
        <v>102</v>
      </c>
      <c r="C2" s="633"/>
      <c r="D2" s="633"/>
      <c r="E2" s="633"/>
      <c r="F2" s="22"/>
      <c r="G2" s="22"/>
      <c r="H2" s="22"/>
      <c r="I2" s="22"/>
      <c r="J2" s="22"/>
      <c r="K2" s="22"/>
      <c r="L2" s="22"/>
      <c r="M2" s="22"/>
      <c r="N2" s="22"/>
      <c r="O2" s="22"/>
      <c r="P2" s="27"/>
      <c r="Q2" s="24"/>
      <c r="R2" s="24"/>
    </row>
    <row r="3" spans="1:35" ht="23.5" x14ac:dyDescent="0.35">
      <c r="A3" s="25"/>
      <c r="B3" s="630" t="s">
        <v>208</v>
      </c>
      <c r="C3" s="630"/>
      <c r="D3" s="630"/>
      <c r="E3" s="630"/>
      <c r="F3" s="630"/>
      <c r="G3" s="630"/>
      <c r="H3" s="630"/>
      <c r="I3" s="121"/>
      <c r="J3" s="22"/>
      <c r="K3" s="22"/>
      <c r="L3" s="22"/>
      <c r="M3" s="22"/>
      <c r="N3" s="22"/>
      <c r="O3" s="22"/>
      <c r="P3" s="27"/>
      <c r="Q3" s="24"/>
      <c r="R3" s="24"/>
    </row>
    <row r="4" spans="1:35" ht="14.5" customHeight="1" x14ac:dyDescent="0.35">
      <c r="A4" s="25"/>
      <c r="B4" s="188"/>
      <c r="C4" s="188"/>
      <c r="D4" s="188"/>
      <c r="E4" s="188"/>
      <c r="F4" s="188"/>
      <c r="G4" s="188"/>
      <c r="H4" s="188"/>
      <c r="I4" s="188"/>
      <c r="J4" s="22"/>
      <c r="K4" s="22"/>
      <c r="L4" s="22"/>
      <c r="M4" s="22"/>
      <c r="N4" s="22"/>
      <c r="O4" s="22"/>
      <c r="P4" s="27"/>
      <c r="Q4" s="24"/>
      <c r="R4" s="24"/>
    </row>
    <row r="5" spans="1:35" ht="14.5" customHeight="1" x14ac:dyDescent="0.35">
      <c r="A5" s="188"/>
      <c r="B5" s="122" t="s">
        <v>170</v>
      </c>
      <c r="C5" s="122"/>
      <c r="D5" s="62"/>
      <c r="E5" s="62"/>
      <c r="F5" s="62"/>
      <c r="G5" s="22"/>
      <c r="H5" s="22"/>
      <c r="I5" s="22"/>
      <c r="J5" s="62"/>
      <c r="K5" s="62"/>
      <c r="L5" s="62"/>
      <c r="M5" s="62"/>
      <c r="N5" s="62"/>
      <c r="O5" s="22"/>
      <c r="P5" s="27"/>
      <c r="Q5" s="24"/>
      <c r="R5" s="24"/>
    </row>
    <row r="6" spans="1:35" ht="14.5" customHeight="1" x14ac:dyDescent="0.35">
      <c r="A6" s="188"/>
      <c r="B6" s="237" t="s">
        <v>176</v>
      </c>
      <c r="C6" s="219" t="s">
        <v>154</v>
      </c>
      <c r="D6" s="219" t="s">
        <v>155</v>
      </c>
      <c r="E6" s="219" t="s">
        <v>156</v>
      </c>
      <c r="F6" s="298" t="s">
        <v>157</v>
      </c>
      <c r="G6" s="22"/>
      <c r="H6" s="22"/>
      <c r="I6" s="22"/>
      <c r="J6" s="62"/>
      <c r="K6" s="22"/>
      <c r="L6" s="62"/>
      <c r="M6" s="22"/>
      <c r="N6" s="191"/>
      <c r="O6" s="191"/>
      <c r="P6" s="27"/>
      <c r="Q6" s="24"/>
      <c r="R6" s="24"/>
      <c r="AI6" s="12"/>
    </row>
    <row r="7" spans="1:35" ht="14.5" customHeight="1" x14ac:dyDescent="0.35">
      <c r="A7" s="188"/>
      <c r="B7" s="441"/>
      <c r="C7" s="441"/>
      <c r="D7" s="441"/>
      <c r="E7" s="441"/>
      <c r="F7" s="442"/>
      <c r="G7" s="22"/>
      <c r="H7" s="22"/>
      <c r="I7" s="22"/>
      <c r="J7" s="62"/>
      <c r="K7" s="22"/>
      <c r="L7" s="62"/>
      <c r="M7" s="22"/>
      <c r="N7" s="191"/>
      <c r="O7" s="196"/>
      <c r="P7" s="27"/>
      <c r="Q7" s="24"/>
      <c r="R7" s="24"/>
      <c r="AI7" s="12"/>
    </row>
    <row r="8" spans="1:35" ht="14.5" customHeight="1" x14ac:dyDescent="0.35">
      <c r="A8" s="1"/>
      <c r="B8" s="20"/>
      <c r="C8" s="193"/>
      <c r="D8" s="62"/>
      <c r="E8" s="62"/>
      <c r="F8" s="62"/>
      <c r="G8" s="22"/>
      <c r="H8" s="22"/>
      <c r="I8" s="22"/>
      <c r="J8" s="195"/>
      <c r="K8" s="195"/>
      <c r="L8" s="195"/>
      <c r="M8" s="194"/>
      <c r="N8" s="194"/>
      <c r="O8" s="196"/>
      <c r="P8" s="27"/>
      <c r="Q8" s="24"/>
      <c r="R8" s="24"/>
      <c r="AI8" s="12"/>
    </row>
    <row r="9" spans="1:35" ht="14.5" customHeight="1" x14ac:dyDescent="0.45">
      <c r="A9" s="1"/>
      <c r="B9" s="122" t="s">
        <v>169</v>
      </c>
      <c r="C9" s="107"/>
      <c r="D9" s="107"/>
      <c r="E9" s="107"/>
      <c r="F9" s="107"/>
      <c r="G9" s="194"/>
      <c r="H9" s="195"/>
      <c r="I9" s="122" t="s">
        <v>158</v>
      </c>
      <c r="J9" s="195"/>
      <c r="K9" s="195"/>
      <c r="L9" s="195"/>
      <c r="M9" s="194"/>
      <c r="N9" s="194"/>
      <c r="O9" s="196"/>
      <c r="P9" s="27"/>
      <c r="Q9" s="24"/>
      <c r="R9" s="24"/>
      <c r="AI9" s="12"/>
    </row>
    <row r="10" spans="1:35" ht="14.5" customHeight="1" x14ac:dyDescent="0.5">
      <c r="A10" s="1"/>
      <c r="B10" s="122" t="s">
        <v>103</v>
      </c>
      <c r="C10" s="193"/>
      <c r="D10" s="193"/>
      <c r="E10" s="194"/>
      <c r="F10" s="194"/>
      <c r="G10" s="194"/>
      <c r="H10" s="197"/>
      <c r="I10" s="122" t="s">
        <v>104</v>
      </c>
      <c r="J10" s="198"/>
      <c r="K10" s="194"/>
      <c r="L10" s="196"/>
      <c r="M10" s="196"/>
      <c r="N10" s="196"/>
      <c r="O10" s="196"/>
      <c r="P10" s="27"/>
      <c r="Q10" s="24"/>
      <c r="R10" s="24"/>
      <c r="AI10" s="12"/>
    </row>
    <row r="11" spans="1:35" ht="14.5" customHeight="1" x14ac:dyDescent="0.35">
      <c r="A11" s="1"/>
      <c r="B11" s="189"/>
      <c r="C11" s="219" t="s">
        <v>17</v>
      </c>
      <c r="D11" s="219" t="s">
        <v>18</v>
      </c>
      <c r="E11" s="219" t="s">
        <v>19</v>
      </c>
      <c r="F11" s="219" t="s">
        <v>20</v>
      </c>
      <c r="G11" s="298" t="s">
        <v>21</v>
      </c>
      <c r="H11" s="199"/>
      <c r="I11" s="219"/>
      <c r="J11" s="219" t="s">
        <v>17</v>
      </c>
      <c r="K11" s="219" t="s">
        <v>18</v>
      </c>
      <c r="L11" s="219" t="s">
        <v>19</v>
      </c>
      <c r="M11" s="219" t="s">
        <v>20</v>
      </c>
      <c r="N11" s="298" t="s">
        <v>21</v>
      </c>
      <c r="O11" s="196"/>
      <c r="P11" s="27"/>
      <c r="Q11" s="24"/>
      <c r="R11" s="24"/>
      <c r="AI11" s="12"/>
    </row>
    <row r="12" spans="1:35" ht="14.5" customHeight="1" x14ac:dyDescent="0.35">
      <c r="A12" s="1"/>
      <c r="B12" s="223" t="s">
        <v>105</v>
      </c>
      <c r="C12" s="359">
        <f>SUM(C13:C14)</f>
        <v>1</v>
      </c>
      <c r="D12" s="362">
        <f>SUM(D13:D14)</f>
        <v>1</v>
      </c>
      <c r="E12" s="359">
        <f>SUM(E13:E14)</f>
        <v>1</v>
      </c>
      <c r="F12" s="359">
        <f>SUM(F13:F14)</f>
        <v>1</v>
      </c>
      <c r="G12" s="359">
        <f>SUM(G13:G14)</f>
        <v>1</v>
      </c>
      <c r="H12" s="195"/>
      <c r="I12" s="223" t="s">
        <v>105</v>
      </c>
      <c r="J12" s="359">
        <f>SUM(J13:J14)</f>
        <v>1</v>
      </c>
      <c r="K12" s="359">
        <f>SUM(K13:K14)</f>
        <v>1</v>
      </c>
      <c r="L12" s="359">
        <f>SUM(L13:L14)</f>
        <v>1</v>
      </c>
      <c r="M12" s="359">
        <f>SUM(M13:M14)</f>
        <v>1</v>
      </c>
      <c r="N12" s="359">
        <f>SUM(N13:N14)</f>
        <v>1</v>
      </c>
      <c r="O12" s="196"/>
      <c r="P12" s="27"/>
      <c r="Q12" s="24"/>
      <c r="R12" s="24"/>
      <c r="AI12" s="12"/>
    </row>
    <row r="13" spans="1:35" ht="14.5" customHeight="1" x14ac:dyDescent="0.35">
      <c r="A13" s="1"/>
      <c r="B13" s="224" t="str">
        <f>Input!C6</f>
        <v>[Intervention]</v>
      </c>
      <c r="C13" s="363"/>
      <c r="D13" s="363"/>
      <c r="E13" s="363"/>
      <c r="F13" s="363"/>
      <c r="G13" s="364">
        <v>1</v>
      </c>
      <c r="H13" s="200"/>
      <c r="I13" s="224" t="str">
        <f>Input!C6</f>
        <v>[Intervention]</v>
      </c>
      <c r="J13" s="360" t="s">
        <v>106</v>
      </c>
      <c r="K13" s="360" t="s">
        <v>106</v>
      </c>
      <c r="L13" s="360" t="s">
        <v>106</v>
      </c>
      <c r="M13" s="360" t="s">
        <v>106</v>
      </c>
      <c r="N13" s="360" t="s">
        <v>106</v>
      </c>
      <c r="O13" s="196"/>
      <c r="P13" s="27"/>
      <c r="Q13" s="24"/>
      <c r="R13" s="24"/>
      <c r="AI13" s="12"/>
    </row>
    <row r="14" spans="1:35" ht="14.5" customHeight="1" x14ac:dyDescent="0.35">
      <c r="A14" s="1"/>
      <c r="B14" s="224" t="str">
        <f>Input!C7</f>
        <v>[Komparator]</v>
      </c>
      <c r="C14" s="360">
        <f>100%-C13</f>
        <v>1</v>
      </c>
      <c r="D14" s="360">
        <f t="shared" ref="D14:G14" si="0">100%-D13</f>
        <v>1</v>
      </c>
      <c r="E14" s="360">
        <f t="shared" si="0"/>
        <v>1</v>
      </c>
      <c r="F14" s="360">
        <f t="shared" si="0"/>
        <v>1</v>
      </c>
      <c r="G14" s="360">
        <f t="shared" si="0"/>
        <v>0</v>
      </c>
      <c r="H14" s="200"/>
      <c r="I14" s="224" t="str">
        <f>Input!C7</f>
        <v>[Komparator]</v>
      </c>
      <c r="J14" s="361">
        <v>1</v>
      </c>
      <c r="K14" s="361">
        <v>1</v>
      </c>
      <c r="L14" s="361">
        <v>1</v>
      </c>
      <c r="M14" s="361">
        <v>1</v>
      </c>
      <c r="N14" s="361">
        <v>1</v>
      </c>
      <c r="O14" s="196"/>
      <c r="P14" s="27"/>
      <c r="Q14" s="24"/>
      <c r="R14" s="24"/>
      <c r="AI14" s="12"/>
    </row>
    <row r="15" spans="1:35" ht="14.5" customHeight="1" x14ac:dyDescent="0.35">
      <c r="A15" s="1"/>
      <c r="B15" s="201"/>
      <c r="C15" s="193"/>
      <c r="D15" s="193"/>
      <c r="E15" s="196"/>
      <c r="F15" s="196"/>
      <c r="G15" s="196"/>
      <c r="H15" s="1"/>
      <c r="I15" s="1"/>
      <c r="J15" s="1"/>
      <c r="K15" s="196"/>
      <c r="L15" s="196"/>
      <c r="M15" s="196"/>
      <c r="N15" s="196"/>
      <c r="O15" s="196"/>
      <c r="P15" s="27"/>
      <c r="Q15" s="24"/>
      <c r="R15" s="24"/>
      <c r="AI15" s="12"/>
    </row>
    <row r="16" spans="1:35" ht="14.5" customHeight="1" x14ac:dyDescent="0.35">
      <c r="A16" s="1"/>
      <c r="B16" s="122" t="s">
        <v>167</v>
      </c>
      <c r="C16" s="193"/>
      <c r="D16" s="193"/>
      <c r="E16" s="196"/>
      <c r="F16" s="196"/>
      <c r="G16" s="196"/>
      <c r="H16" s="1"/>
      <c r="I16" s="122" t="s">
        <v>168</v>
      </c>
      <c r="J16" s="1"/>
      <c r="K16" s="196"/>
      <c r="L16" s="196"/>
      <c r="M16" s="196"/>
      <c r="N16" s="196"/>
      <c r="O16" s="196"/>
      <c r="P16" s="27"/>
      <c r="Q16" s="24"/>
      <c r="R16" s="24"/>
      <c r="AI16" s="12"/>
    </row>
    <row r="17" spans="1:36" ht="26.25" customHeight="1" x14ac:dyDescent="0.35">
      <c r="A17" s="1"/>
      <c r="B17" s="219" t="str">
        <f>Input!C6</f>
        <v>[Intervention]</v>
      </c>
      <c r="C17" s="219" t="str">
        <f>"Udgifter i behandlingsår 1"</f>
        <v>Udgifter i behandlingsår 1</v>
      </c>
      <c r="D17" s="219" t="str">
        <f>"Udgifter i behandlingsår 2"</f>
        <v>Udgifter i behandlingsår 2</v>
      </c>
      <c r="E17" s="219" t="str">
        <f>"Udgifter i behandlingsår 3"</f>
        <v>Udgifter i behandlingsår 3</v>
      </c>
      <c r="F17" s="219" t="str">
        <f>"Udgifter i behandlingsår 4"</f>
        <v>Udgifter i behandlingsår 4</v>
      </c>
      <c r="G17" s="298" t="str">
        <f>"Udgifter i behandlingsår 5"</f>
        <v>Udgifter i behandlingsår 5</v>
      </c>
      <c r="H17" s="240"/>
      <c r="I17" s="300" t="str">
        <f>Input!C7</f>
        <v>[Komparator]</v>
      </c>
      <c r="J17" s="299" t="str">
        <f>"Udgifter i behandlingsår 1"</f>
        <v>Udgifter i behandlingsår 1</v>
      </c>
      <c r="K17" s="219" t="str">
        <f>"Udgifter i behandlingsår 2"</f>
        <v>Udgifter i behandlingsår 2</v>
      </c>
      <c r="L17" s="219" t="str">
        <f>"Udgifter i behandlingsår 3"</f>
        <v>Udgifter i behandlingsår 3</v>
      </c>
      <c r="M17" s="219" t="str">
        <f>"Udgifteri behandlingsår 4"</f>
        <v>Udgifteri behandlingsår 4</v>
      </c>
      <c r="N17" s="298" t="str">
        <f>"Udgifter i behandlingsår 5"</f>
        <v>Udgifter i behandlingsår 5</v>
      </c>
      <c r="O17" s="227"/>
      <c r="P17" s="27"/>
      <c r="Q17" s="24"/>
      <c r="R17" s="24"/>
      <c r="AI17" s="12"/>
    </row>
    <row r="18" spans="1:36" ht="35.15" customHeight="1" x14ac:dyDescent="0.35">
      <c r="A18" s="1"/>
      <c r="B18" s="220" t="s">
        <v>107</v>
      </c>
      <c r="C18" s="337"/>
      <c r="D18" s="337"/>
      <c r="E18" s="337"/>
      <c r="F18" s="337"/>
      <c r="G18" s="340"/>
      <c r="H18" s="240"/>
      <c r="I18" s="301" t="s">
        <v>107</v>
      </c>
      <c r="J18" s="336"/>
      <c r="K18" s="337"/>
      <c r="L18" s="337"/>
      <c r="M18" s="337"/>
      <c r="N18" s="338"/>
      <c r="O18" s="227"/>
      <c r="P18" s="27"/>
      <c r="Q18" s="24"/>
      <c r="R18" s="24"/>
      <c r="AI18" s="12"/>
    </row>
    <row r="19" spans="1:36" ht="39" customHeight="1" x14ac:dyDescent="0.35">
      <c r="A19" s="1"/>
      <c r="B19" s="221" t="s">
        <v>137</v>
      </c>
      <c r="C19" s="341"/>
      <c r="D19" s="341"/>
      <c r="E19" s="341"/>
      <c r="F19" s="341"/>
      <c r="G19" s="339"/>
      <c r="H19" s="240"/>
      <c r="I19" s="302" t="s">
        <v>137</v>
      </c>
      <c r="J19" s="336"/>
      <c r="K19" s="339"/>
      <c r="L19" s="339"/>
      <c r="M19" s="339"/>
      <c r="N19" s="339"/>
      <c r="O19" s="227"/>
      <c r="P19" s="27"/>
      <c r="Q19" s="24"/>
      <c r="R19" s="24"/>
      <c r="AI19" s="12"/>
    </row>
    <row r="20" spans="1:36" ht="14.5" customHeight="1" x14ac:dyDescent="0.35">
      <c r="A20" s="1"/>
      <c r="B20" s="199"/>
      <c r="C20" s="202"/>
      <c r="D20" s="202"/>
      <c r="E20" s="1"/>
      <c r="F20" s="199"/>
      <c r="G20" s="202"/>
      <c r="H20" s="240"/>
      <c r="I20" s="202"/>
      <c r="J20" s="1"/>
      <c r="K20" s="199"/>
      <c r="L20" s="202"/>
      <c r="M20" s="202"/>
      <c r="N20" s="1"/>
      <c r="O20" s="199"/>
      <c r="P20" s="27"/>
      <c r="Q20" s="24"/>
      <c r="R20" s="24"/>
      <c r="AI20" s="12"/>
    </row>
    <row r="21" spans="1:36" ht="14.5" customHeight="1" x14ac:dyDescent="0.35">
      <c r="A21" s="228"/>
      <c r="B21" s="229"/>
      <c r="C21" s="230"/>
      <c r="D21" s="230"/>
      <c r="E21" s="231"/>
      <c r="F21" s="231"/>
      <c r="G21" s="231"/>
      <c r="H21" s="228"/>
      <c r="I21" s="228"/>
      <c r="J21" s="231"/>
      <c r="K21" s="231"/>
      <c r="L21" s="231"/>
      <c r="M21" s="231"/>
      <c r="N21" s="231"/>
      <c r="O21" s="231"/>
      <c r="P21" s="27"/>
      <c r="Q21" s="24"/>
      <c r="R21" s="24"/>
      <c r="AI21" s="12"/>
    </row>
    <row r="22" spans="1:36" ht="14.5" customHeight="1" x14ac:dyDescent="0.35">
      <c r="A22" s="257"/>
      <c r="B22" s="649" t="s">
        <v>125</v>
      </c>
      <c r="C22" s="649"/>
      <c r="D22" s="649"/>
      <c r="E22" s="649"/>
      <c r="F22" s="649"/>
      <c r="G22" s="649"/>
      <c r="H22" s="649"/>
      <c r="I22" s="649"/>
      <c r="J22" s="649"/>
      <c r="K22" s="649"/>
      <c r="L22" s="649"/>
      <c r="M22" s="649"/>
      <c r="N22" s="649"/>
      <c r="O22" s="649"/>
      <c r="P22" s="27"/>
      <c r="Q22" s="24"/>
      <c r="R22" s="24"/>
      <c r="AI22" s="12"/>
    </row>
    <row r="23" spans="1:36" ht="14.5" customHeight="1" x14ac:dyDescent="0.35">
      <c r="A23" s="258"/>
      <c r="B23" s="650"/>
      <c r="C23" s="650"/>
      <c r="D23" s="650"/>
      <c r="E23" s="650"/>
      <c r="F23" s="650"/>
      <c r="G23" s="650"/>
      <c r="H23" s="650"/>
      <c r="I23" s="650"/>
      <c r="J23" s="650"/>
      <c r="K23" s="650"/>
      <c r="L23" s="650"/>
      <c r="M23" s="650"/>
      <c r="N23" s="650"/>
      <c r="O23" s="650"/>
      <c r="P23" s="27"/>
      <c r="Q23" s="24"/>
      <c r="R23" s="24"/>
    </row>
    <row r="24" spans="1:36" ht="14.5" customHeight="1" x14ac:dyDescent="0.35">
      <c r="A24" s="232"/>
      <c r="B24" s="233"/>
      <c r="C24" s="233"/>
      <c r="D24" s="233"/>
      <c r="E24" s="233"/>
      <c r="F24" s="233"/>
      <c r="G24" s="233"/>
      <c r="H24" s="233"/>
      <c r="I24" s="234"/>
      <c r="J24" s="235"/>
      <c r="K24" s="235"/>
      <c r="L24" s="235"/>
      <c r="M24" s="235"/>
      <c r="N24" s="235"/>
      <c r="O24" s="235"/>
      <c r="P24" s="27"/>
      <c r="Q24" s="24"/>
      <c r="R24" s="24"/>
    </row>
    <row r="25" spans="1:36" ht="14.5" customHeight="1" x14ac:dyDescent="0.35">
      <c r="A25" s="203"/>
      <c r="B25" s="65"/>
      <c r="C25" s="65"/>
      <c r="D25" s="65"/>
      <c r="E25" s="65"/>
      <c r="F25" s="65"/>
      <c r="G25" s="65"/>
      <c r="H25" s="65"/>
      <c r="I25" s="204"/>
      <c r="J25" s="20"/>
      <c r="K25" s="65"/>
      <c r="L25" s="65"/>
      <c r="M25" s="65"/>
      <c r="N25" s="65"/>
      <c r="O25" s="204"/>
      <c r="P25" s="27"/>
      <c r="Q25" s="24"/>
      <c r="R25" s="24"/>
    </row>
    <row r="26" spans="1:36" ht="14.5" customHeight="1" x14ac:dyDescent="0.35">
      <c r="A26" s="47"/>
      <c r="B26" s="241" t="s">
        <v>103</v>
      </c>
      <c r="C26" s="204"/>
      <c r="D26" s="204"/>
      <c r="E26" s="204"/>
      <c r="F26" s="204"/>
      <c r="G26" s="204"/>
      <c r="H26" s="204"/>
      <c r="I26" s="241" t="s">
        <v>104</v>
      </c>
      <c r="J26" s="204"/>
      <c r="K26" s="204"/>
      <c r="L26" s="204"/>
      <c r="M26" s="204"/>
      <c r="N26" s="204"/>
      <c r="O26" s="204"/>
      <c r="P26" s="27"/>
      <c r="Q26" s="24"/>
      <c r="R26" s="24"/>
    </row>
    <row r="27" spans="1:36" ht="14.5" customHeight="1" x14ac:dyDescent="0.5">
      <c r="A27" s="47"/>
      <c r="B27" s="198"/>
      <c r="C27" s="204"/>
      <c r="D27" s="204"/>
      <c r="E27" s="204"/>
      <c r="F27" s="204"/>
      <c r="G27" s="204"/>
      <c r="H27" s="204"/>
      <c r="I27" s="198"/>
      <c r="J27" s="204"/>
      <c r="K27" s="204"/>
      <c r="L27" s="204"/>
      <c r="M27" s="204"/>
      <c r="N27" s="204"/>
      <c r="O27" s="204"/>
      <c r="P27" s="236"/>
    </row>
    <row r="28" spans="1:36" s="21" customFormat="1" ht="14.5" customHeight="1" x14ac:dyDescent="0.35">
      <c r="A28" s="47"/>
      <c r="B28" s="318" t="s">
        <v>153</v>
      </c>
      <c r="C28" s="318"/>
      <c r="D28" s="318"/>
      <c r="E28" s="63"/>
      <c r="F28" s="63"/>
      <c r="G28" s="63"/>
      <c r="H28" s="204"/>
      <c r="I28" s="314" t="s">
        <v>153</v>
      </c>
      <c r="J28" s="225"/>
      <c r="K28" s="225"/>
      <c r="L28" s="225"/>
      <c r="M28" s="63"/>
      <c r="N28" s="63"/>
      <c r="O28" s="204"/>
      <c r="P28" s="236"/>
      <c r="S28" s="24"/>
      <c r="T28" s="24"/>
      <c r="U28" s="24"/>
      <c r="V28" s="24"/>
      <c r="W28" s="24"/>
      <c r="X28" s="24"/>
      <c r="Y28" s="24"/>
      <c r="Z28" s="24"/>
      <c r="AA28" s="24"/>
      <c r="AB28" s="24"/>
      <c r="AC28" s="24"/>
      <c r="AD28" s="24"/>
      <c r="AE28" s="24"/>
      <c r="AF28" s="24"/>
      <c r="AG28" s="24"/>
      <c r="AH28" s="24"/>
      <c r="AI28" s="24"/>
      <c r="AJ28" s="24"/>
    </row>
    <row r="29" spans="1:36" s="21" customFormat="1" ht="14.5" customHeight="1" x14ac:dyDescent="0.35">
      <c r="A29" s="47"/>
      <c r="B29" s="190"/>
      <c r="C29" s="219" t="s">
        <v>17</v>
      </c>
      <c r="D29" s="219" t="s">
        <v>18</v>
      </c>
      <c r="E29" s="219" t="s">
        <v>19</v>
      </c>
      <c r="F29" s="219" t="s">
        <v>20</v>
      </c>
      <c r="G29" s="298" t="s">
        <v>21</v>
      </c>
      <c r="H29" s="204"/>
      <c r="I29" s="219"/>
      <c r="J29" s="219" t="s">
        <v>17</v>
      </c>
      <c r="K29" s="219" t="s">
        <v>18</v>
      </c>
      <c r="L29" s="219" t="s">
        <v>19</v>
      </c>
      <c r="M29" s="219" t="s">
        <v>20</v>
      </c>
      <c r="N29" s="298" t="s">
        <v>21</v>
      </c>
      <c r="O29" s="204"/>
      <c r="P29" s="236"/>
      <c r="S29" s="24"/>
      <c r="T29" s="24"/>
      <c r="U29" s="24"/>
      <c r="V29" s="24"/>
      <c r="W29" s="24"/>
      <c r="X29" s="24"/>
      <c r="Y29" s="24"/>
      <c r="Z29" s="24"/>
      <c r="AA29" s="24"/>
      <c r="AB29" s="24"/>
      <c r="AC29" s="24"/>
      <c r="AD29" s="24"/>
      <c r="AE29" s="24"/>
      <c r="AF29" s="24"/>
      <c r="AG29" s="24"/>
      <c r="AH29" s="24"/>
      <c r="AI29" s="24"/>
      <c r="AJ29" s="24"/>
    </row>
    <row r="30" spans="1:36" s="21" customFormat="1" ht="14.5" customHeight="1" x14ac:dyDescent="0.35">
      <c r="A30" s="47"/>
      <c r="B30" s="226" t="s">
        <v>105</v>
      </c>
      <c r="C30" s="350">
        <f>SUM(C31:C32)</f>
        <v>0</v>
      </c>
      <c r="D30" s="350">
        <f>SUM(D31:D32)</f>
        <v>0</v>
      </c>
      <c r="E30" s="350">
        <f>SUM(E31:E32)</f>
        <v>0</v>
      </c>
      <c r="F30" s="350">
        <f>SUM(F31:F32)</f>
        <v>0</v>
      </c>
      <c r="G30" s="350">
        <f>SUM(G31:G32)</f>
        <v>0</v>
      </c>
      <c r="H30" s="204"/>
      <c r="I30" s="224" t="s">
        <v>105</v>
      </c>
      <c r="J30" s="350">
        <f>SUM(J31:J32)</f>
        <v>0</v>
      </c>
      <c r="K30" s="350">
        <f>SUM(K31:K32)</f>
        <v>0</v>
      </c>
      <c r="L30" s="350">
        <f>SUM(L31:L32)</f>
        <v>0</v>
      </c>
      <c r="M30" s="350">
        <f>SUM(M31:M32)</f>
        <v>0</v>
      </c>
      <c r="N30" s="350">
        <f>SUM(N31:N32)</f>
        <v>0</v>
      </c>
      <c r="O30" s="204"/>
      <c r="P30" s="236"/>
      <c r="S30" s="24"/>
      <c r="T30" s="24"/>
      <c r="U30" s="24"/>
      <c r="V30" s="24"/>
      <c r="W30" s="24"/>
      <c r="X30" s="24"/>
      <c r="Y30" s="24"/>
      <c r="Z30" s="24"/>
      <c r="AA30" s="24"/>
      <c r="AB30" s="24"/>
      <c r="AC30" s="24"/>
      <c r="AD30" s="24"/>
      <c r="AE30" s="24"/>
      <c r="AF30" s="24"/>
      <c r="AG30" s="24"/>
      <c r="AH30" s="24"/>
      <c r="AI30" s="24"/>
      <c r="AJ30" s="24"/>
    </row>
    <row r="31" spans="1:36" s="21" customFormat="1" ht="14.5" customHeight="1" x14ac:dyDescent="0.35">
      <c r="A31" s="47"/>
      <c r="B31" s="311" t="str">
        <f>Input!C6</f>
        <v>[Intervention]</v>
      </c>
      <c r="C31" s="351">
        <f>C37+C43</f>
        <v>0</v>
      </c>
      <c r="D31" s="351">
        <f t="shared" ref="C31:G32" si="1">D37+D43</f>
        <v>0</v>
      </c>
      <c r="E31" s="351">
        <f t="shared" si="1"/>
        <v>0</v>
      </c>
      <c r="F31" s="351">
        <f t="shared" si="1"/>
        <v>0</v>
      </c>
      <c r="G31" s="351">
        <f t="shared" si="1"/>
        <v>0</v>
      </c>
      <c r="H31" s="204"/>
      <c r="I31" s="311" t="str">
        <f>Input!C6</f>
        <v>[Intervention]</v>
      </c>
      <c r="J31" s="351" t="s">
        <v>106</v>
      </c>
      <c r="K31" s="351" t="s">
        <v>106</v>
      </c>
      <c r="L31" s="351" t="s">
        <v>106</v>
      </c>
      <c r="M31" s="351" t="s">
        <v>106</v>
      </c>
      <c r="N31" s="351" t="s">
        <v>106</v>
      </c>
      <c r="O31" s="204"/>
      <c r="P31" s="236"/>
      <c r="S31" s="24"/>
      <c r="T31" s="24"/>
      <c r="U31" s="24"/>
      <c r="V31" s="24"/>
      <c r="W31" s="24"/>
      <c r="X31" s="24"/>
      <c r="Y31" s="24"/>
      <c r="Z31" s="24"/>
      <c r="AA31" s="24"/>
      <c r="AB31" s="24"/>
      <c r="AC31" s="24"/>
      <c r="AD31" s="24"/>
      <c r="AE31" s="24"/>
      <c r="AF31" s="24"/>
      <c r="AG31" s="24"/>
      <c r="AH31" s="24"/>
      <c r="AI31" s="24"/>
      <c r="AJ31" s="24"/>
    </row>
    <row r="32" spans="1:36" s="21" customFormat="1" ht="14.5" customHeight="1" x14ac:dyDescent="0.35">
      <c r="A32" s="47"/>
      <c r="B32" s="311" t="str">
        <f>Input!C7</f>
        <v>[Komparator]</v>
      </c>
      <c r="C32" s="351">
        <f t="shared" si="1"/>
        <v>0</v>
      </c>
      <c r="D32" s="351">
        <f t="shared" si="1"/>
        <v>0</v>
      </c>
      <c r="E32" s="351">
        <f t="shared" si="1"/>
        <v>0</v>
      </c>
      <c r="F32" s="351">
        <f t="shared" si="1"/>
        <v>0</v>
      </c>
      <c r="G32" s="351">
        <f t="shared" si="1"/>
        <v>0</v>
      </c>
      <c r="H32" s="204"/>
      <c r="I32" s="311" t="str">
        <f>Input!C7</f>
        <v>[Komparator]</v>
      </c>
      <c r="J32" s="351">
        <f>J38+J44</f>
        <v>0</v>
      </c>
      <c r="K32" s="351">
        <f>K38+K44</f>
        <v>0</v>
      </c>
      <c r="L32" s="351">
        <f>L38+L44</f>
        <v>0</v>
      </c>
      <c r="M32" s="351">
        <f>M38+M44</f>
        <v>0</v>
      </c>
      <c r="N32" s="351">
        <f>N38+N44</f>
        <v>0</v>
      </c>
      <c r="O32" s="204"/>
      <c r="P32" s="236"/>
      <c r="S32" s="24"/>
      <c r="T32" s="24"/>
      <c r="U32" s="24"/>
      <c r="V32" s="24"/>
      <c r="W32" s="24"/>
      <c r="X32" s="24"/>
      <c r="Y32" s="24"/>
      <c r="Z32" s="24"/>
      <c r="AA32" s="24"/>
      <c r="AB32" s="24"/>
      <c r="AC32" s="24"/>
      <c r="AD32" s="24"/>
      <c r="AE32" s="24"/>
      <c r="AF32" s="24"/>
      <c r="AG32" s="24"/>
      <c r="AH32" s="24"/>
      <c r="AI32" s="24"/>
      <c r="AJ32" s="24"/>
    </row>
    <row r="33" spans="1:36" s="21" customFormat="1" ht="14.5" customHeight="1" x14ac:dyDescent="0.35">
      <c r="A33" s="47"/>
      <c r="B33" s="222"/>
      <c r="C33" s="202"/>
      <c r="D33" s="202"/>
      <c r="E33" s="207"/>
      <c r="F33" s="207"/>
      <c r="G33" s="202"/>
      <c r="H33" s="204"/>
      <c r="I33" s="206"/>
      <c r="J33" s="352"/>
      <c r="K33" s="352"/>
      <c r="L33" s="353"/>
      <c r="M33" s="353"/>
      <c r="N33" s="352"/>
      <c r="O33" s="204"/>
      <c r="P33" s="236"/>
      <c r="S33" s="24"/>
      <c r="T33" s="24"/>
      <c r="U33" s="24"/>
      <c r="V33" s="24"/>
      <c r="W33" s="24"/>
      <c r="X33" s="24"/>
      <c r="Y33" s="24"/>
      <c r="Z33" s="24"/>
      <c r="AA33" s="24"/>
      <c r="AB33" s="24"/>
      <c r="AC33" s="24"/>
      <c r="AD33" s="24"/>
      <c r="AE33" s="24"/>
      <c r="AF33" s="24"/>
      <c r="AG33" s="24"/>
      <c r="AH33" s="24"/>
      <c r="AI33" s="24"/>
      <c r="AJ33" s="24"/>
    </row>
    <row r="34" spans="1:36" s="21" customFormat="1" ht="14.5" customHeight="1" x14ac:dyDescent="0.35">
      <c r="A34" s="47"/>
      <c r="B34" s="317" t="s">
        <v>108</v>
      </c>
      <c r="C34" s="317"/>
      <c r="D34" s="317"/>
      <c r="E34" s="63"/>
      <c r="F34" s="63"/>
      <c r="G34" s="63"/>
      <c r="H34" s="204"/>
      <c r="I34" s="315" t="s">
        <v>108</v>
      </c>
      <c r="J34" s="205"/>
      <c r="K34" s="205"/>
      <c r="L34" s="63"/>
      <c r="M34" s="63"/>
      <c r="N34" s="63"/>
      <c r="O34" s="204"/>
      <c r="P34" s="236"/>
      <c r="S34" s="24"/>
      <c r="T34" s="24"/>
      <c r="U34" s="24"/>
      <c r="V34" s="24"/>
      <c r="W34" s="24"/>
      <c r="X34" s="24"/>
      <c r="Y34" s="24"/>
      <c r="Z34" s="24"/>
      <c r="AA34" s="24"/>
      <c r="AB34" s="24"/>
      <c r="AC34" s="24"/>
      <c r="AD34" s="24"/>
      <c r="AE34" s="24"/>
      <c r="AF34" s="24"/>
      <c r="AG34" s="24"/>
      <c r="AH34" s="24"/>
      <c r="AI34" s="24"/>
      <c r="AJ34" s="24"/>
    </row>
    <row r="35" spans="1:36" s="21" customFormat="1" ht="14.5" customHeight="1" x14ac:dyDescent="0.35">
      <c r="A35" s="47"/>
      <c r="B35" s="190"/>
      <c r="C35" s="219" t="s">
        <v>17</v>
      </c>
      <c r="D35" s="219" t="s">
        <v>18</v>
      </c>
      <c r="E35" s="219" t="s">
        <v>19</v>
      </c>
      <c r="F35" s="219" t="s">
        <v>20</v>
      </c>
      <c r="G35" s="298" t="s">
        <v>21</v>
      </c>
      <c r="H35" s="204"/>
      <c r="I35" s="219"/>
      <c r="J35" s="219" t="s">
        <v>17</v>
      </c>
      <c r="K35" s="219" t="s">
        <v>18</v>
      </c>
      <c r="L35" s="219" t="s">
        <v>19</v>
      </c>
      <c r="M35" s="219" t="s">
        <v>20</v>
      </c>
      <c r="N35" s="298" t="s">
        <v>21</v>
      </c>
      <c r="O35" s="204"/>
      <c r="P35" s="236"/>
      <c r="S35" s="24"/>
      <c r="T35" s="24"/>
      <c r="U35" s="24"/>
      <c r="V35" s="24"/>
      <c r="W35" s="24"/>
      <c r="X35" s="24"/>
      <c r="Y35" s="24"/>
      <c r="Z35" s="24"/>
      <c r="AA35" s="24"/>
      <c r="AB35" s="24"/>
      <c r="AC35" s="24"/>
      <c r="AD35" s="24"/>
      <c r="AE35" s="24"/>
      <c r="AF35" s="24"/>
      <c r="AG35" s="24"/>
      <c r="AH35" s="24"/>
      <c r="AI35" s="24"/>
      <c r="AJ35" s="24"/>
    </row>
    <row r="36" spans="1:36" s="21" customFormat="1" ht="14.5" customHeight="1" x14ac:dyDescent="0.35">
      <c r="A36" s="47"/>
      <c r="B36" s="226" t="s">
        <v>105</v>
      </c>
      <c r="C36" s="350">
        <f>SUM(C37:C38)</f>
        <v>0</v>
      </c>
      <c r="D36" s="350">
        <f>SUM(D37:D38)</f>
        <v>0</v>
      </c>
      <c r="E36" s="350">
        <f>SUM(E37:E38)</f>
        <v>0</v>
      </c>
      <c r="F36" s="350">
        <f>SUM(F37:F38)</f>
        <v>0</v>
      </c>
      <c r="G36" s="350">
        <f>SUM(G37:G38)</f>
        <v>0</v>
      </c>
      <c r="H36" s="204"/>
      <c r="I36" s="224" t="s">
        <v>105</v>
      </c>
      <c r="J36" s="350">
        <f>SUM(J37:J38)</f>
        <v>0</v>
      </c>
      <c r="K36" s="350">
        <f>SUM(K37:K38)</f>
        <v>0</v>
      </c>
      <c r="L36" s="350">
        <f>SUM(L37:L38)</f>
        <v>0</v>
      </c>
      <c r="M36" s="350">
        <f>SUM(M37:M38)</f>
        <v>0</v>
      </c>
      <c r="N36" s="350">
        <f>SUM(N37:N38)</f>
        <v>0</v>
      </c>
      <c r="O36" s="204"/>
      <c r="P36" s="236"/>
      <c r="S36" s="24"/>
      <c r="T36" s="24"/>
      <c r="U36" s="24"/>
      <c r="V36" s="24"/>
      <c r="W36" s="24"/>
      <c r="X36" s="24"/>
      <c r="Y36" s="24"/>
      <c r="Z36" s="24"/>
      <c r="AA36" s="24"/>
      <c r="AB36" s="24"/>
      <c r="AC36" s="24"/>
      <c r="AD36" s="24"/>
      <c r="AE36" s="24"/>
      <c r="AF36" s="24"/>
      <c r="AG36" s="24"/>
      <c r="AH36" s="24"/>
      <c r="AI36" s="24"/>
      <c r="AJ36" s="24"/>
    </row>
    <row r="37" spans="1:36" s="21" customFormat="1" ht="14.5" customHeight="1" x14ac:dyDescent="0.35">
      <c r="A37" s="47"/>
      <c r="B37" s="311" t="str">
        <f>Input!C6</f>
        <v>[Intervention]</v>
      </c>
      <c r="C37" s="351" cm="1">
        <f t="array" ref="C37">SUMPRODUCT(TRANSPOSE(C57:C61),$C$18:$G$18)</f>
        <v>0</v>
      </c>
      <c r="D37" s="351" cm="1">
        <f t="array" ref="D37">SUMPRODUCT(TRANSPOSE(D57:D61),$C$18:$G$18)</f>
        <v>0</v>
      </c>
      <c r="E37" s="351" cm="1">
        <f t="array" ref="E37">SUMPRODUCT(TRANSPOSE(E57:E61),$C$18:$G$18)</f>
        <v>0</v>
      </c>
      <c r="F37" s="351" cm="1">
        <f t="array" ref="F37">SUMPRODUCT(TRANSPOSE(F57:F61),$C$18:$G$18)</f>
        <v>0</v>
      </c>
      <c r="G37" s="351" cm="1">
        <f t="array" ref="G37">SUMPRODUCT(TRANSPOSE(G57:G61),$C$18:$G$18)</f>
        <v>0</v>
      </c>
      <c r="H37" s="204"/>
      <c r="I37" s="311" t="str">
        <f>Input!C6</f>
        <v>[Intervention]</v>
      </c>
      <c r="J37" s="351" t="s">
        <v>106</v>
      </c>
      <c r="K37" s="351" t="s">
        <v>106</v>
      </c>
      <c r="L37" s="351" t="s">
        <v>106</v>
      </c>
      <c r="M37" s="351" t="s">
        <v>106</v>
      </c>
      <c r="N37" s="351" t="s">
        <v>106</v>
      </c>
      <c r="O37" s="204"/>
      <c r="P37" s="236"/>
      <c r="S37" s="24"/>
      <c r="T37" s="24"/>
      <c r="U37" s="24"/>
      <c r="V37" s="24"/>
      <c r="W37" s="24"/>
      <c r="X37" s="24"/>
      <c r="Y37" s="24"/>
      <c r="Z37" s="24"/>
      <c r="AA37" s="24"/>
      <c r="AB37" s="24"/>
      <c r="AC37" s="24"/>
      <c r="AD37" s="24"/>
      <c r="AE37" s="24"/>
      <c r="AF37" s="24"/>
      <c r="AG37" s="24"/>
      <c r="AH37" s="24"/>
      <c r="AI37" s="24"/>
      <c r="AJ37" s="24"/>
    </row>
    <row r="38" spans="1:36" s="21" customFormat="1" ht="14.5" customHeight="1" x14ac:dyDescent="0.35">
      <c r="A38" s="47"/>
      <c r="B38" s="311" t="str">
        <f>Input!C7</f>
        <v>[Komparator]</v>
      </c>
      <c r="C38" s="351" cm="1">
        <f t="array" ref="C38">SUMPRODUCT(TRANSPOSE(C64:C68),$J$18:$N$18)</f>
        <v>0</v>
      </c>
      <c r="D38" s="351" cm="1">
        <f t="array" ref="D38">SUMPRODUCT(TRANSPOSE(D64:D68),$J$18:$N$18)</f>
        <v>0</v>
      </c>
      <c r="E38" s="351" cm="1">
        <f t="array" ref="E38">SUMPRODUCT(TRANSPOSE(E64:E68),$J$18:$N$18)</f>
        <v>0</v>
      </c>
      <c r="F38" s="351" cm="1">
        <f t="array" ref="F38">SUMPRODUCT(TRANSPOSE(F64:F68),$J$18:$N$18)</f>
        <v>0</v>
      </c>
      <c r="G38" s="351" cm="1">
        <f t="array" ref="G38">SUMPRODUCT(TRANSPOSE(G64:G68),$J$18:$N$18)</f>
        <v>0</v>
      </c>
      <c r="H38" s="204"/>
      <c r="I38" s="311" t="str">
        <f>Input!C7</f>
        <v>[Komparator]</v>
      </c>
      <c r="J38" s="351" cm="1">
        <f t="array" ref="J38">SUMPRODUCT(TRANSPOSE(J64:J68),$J$18:$N$18)</f>
        <v>0</v>
      </c>
      <c r="K38" s="351" cm="1">
        <f t="array" ref="K38">SUMPRODUCT(TRANSPOSE(K64:K68),$J$18:$N$18)</f>
        <v>0</v>
      </c>
      <c r="L38" s="351" cm="1">
        <f t="array" ref="L38">SUMPRODUCT(TRANSPOSE(L64:L68),$J$18:$N$18)</f>
        <v>0</v>
      </c>
      <c r="M38" s="351" cm="1">
        <f t="array" ref="M38">SUMPRODUCT(TRANSPOSE(M64:M68),$J$18:$N$18)</f>
        <v>0</v>
      </c>
      <c r="N38" s="351" cm="1">
        <f t="array" ref="N38">SUMPRODUCT(TRANSPOSE(N64:N68),$J$18:$N$18)</f>
        <v>0</v>
      </c>
      <c r="O38" s="204"/>
      <c r="P38" s="236"/>
      <c r="S38" s="24"/>
      <c r="T38" s="24"/>
      <c r="U38" s="24"/>
      <c r="V38" s="24"/>
      <c r="W38" s="24"/>
      <c r="X38" s="24"/>
      <c r="Y38" s="24"/>
      <c r="Z38" s="24"/>
      <c r="AA38" s="24"/>
      <c r="AB38" s="24"/>
      <c r="AC38" s="24"/>
      <c r="AD38" s="24"/>
      <c r="AE38" s="24"/>
      <c r="AF38" s="24"/>
      <c r="AG38" s="24"/>
      <c r="AH38" s="24"/>
      <c r="AI38" s="24"/>
      <c r="AJ38" s="24"/>
    </row>
    <row r="39" spans="1:36" s="21" customFormat="1" ht="14.5" customHeight="1" x14ac:dyDescent="0.35">
      <c r="A39" s="47"/>
      <c r="B39" s="206"/>
      <c r="C39" s="202"/>
      <c r="D39" s="202"/>
      <c r="E39" s="207"/>
      <c r="F39" s="207"/>
      <c r="G39" s="202"/>
      <c r="H39" s="204"/>
      <c r="I39" s="206"/>
      <c r="J39" s="353"/>
      <c r="K39" s="352"/>
      <c r="L39" s="353"/>
      <c r="M39" s="352"/>
      <c r="N39" s="353"/>
      <c r="O39" s="204"/>
      <c r="P39" s="236"/>
      <c r="S39" s="24"/>
      <c r="T39" s="24"/>
      <c r="U39" s="24"/>
      <c r="V39" s="24"/>
      <c r="W39" s="24"/>
      <c r="X39" s="24"/>
      <c r="Y39" s="24"/>
      <c r="Z39" s="24"/>
      <c r="AA39" s="24"/>
      <c r="AB39" s="24"/>
      <c r="AC39" s="24"/>
      <c r="AD39" s="24"/>
      <c r="AE39" s="24"/>
      <c r="AF39" s="24"/>
      <c r="AG39" s="24"/>
      <c r="AH39" s="24"/>
      <c r="AI39" s="24"/>
      <c r="AJ39" s="24"/>
    </row>
    <row r="40" spans="1:36" s="21" customFormat="1" ht="14.5" customHeight="1" x14ac:dyDescent="0.35">
      <c r="A40" s="47"/>
      <c r="B40" s="317" t="s">
        <v>127</v>
      </c>
      <c r="C40" s="318"/>
      <c r="D40" s="318"/>
      <c r="E40" s="63"/>
      <c r="F40" s="63"/>
      <c r="G40" s="63"/>
      <c r="H40" s="204"/>
      <c r="I40" s="317" t="s">
        <v>127</v>
      </c>
      <c r="J40" s="205"/>
      <c r="K40" s="205"/>
      <c r="L40" s="63"/>
      <c r="M40" s="63"/>
      <c r="N40" s="63"/>
      <c r="O40" s="204"/>
      <c r="P40" s="236"/>
      <c r="S40" s="24"/>
      <c r="T40" s="24"/>
      <c r="U40" s="24"/>
      <c r="V40" s="24"/>
      <c r="W40" s="24"/>
      <c r="X40" s="24"/>
      <c r="Y40" s="24"/>
      <c r="Z40" s="24"/>
      <c r="AA40" s="24"/>
      <c r="AB40" s="24"/>
      <c r="AC40" s="24"/>
      <c r="AD40" s="24"/>
      <c r="AE40" s="24"/>
      <c r="AF40" s="24"/>
      <c r="AG40" s="24"/>
      <c r="AH40" s="24"/>
      <c r="AI40" s="24"/>
      <c r="AJ40" s="24"/>
    </row>
    <row r="41" spans="1:36" s="21" customFormat="1" ht="14.5" customHeight="1" x14ac:dyDescent="0.35">
      <c r="A41" s="47"/>
      <c r="B41" s="190"/>
      <c r="C41" s="219" t="s">
        <v>17</v>
      </c>
      <c r="D41" s="219" t="s">
        <v>18</v>
      </c>
      <c r="E41" s="219" t="s">
        <v>19</v>
      </c>
      <c r="F41" s="219" t="s">
        <v>20</v>
      </c>
      <c r="G41" s="298" t="s">
        <v>21</v>
      </c>
      <c r="H41" s="204"/>
      <c r="I41" s="219"/>
      <c r="J41" s="219" t="s">
        <v>17</v>
      </c>
      <c r="K41" s="219" t="s">
        <v>18</v>
      </c>
      <c r="L41" s="219" t="s">
        <v>19</v>
      </c>
      <c r="M41" s="219" t="s">
        <v>20</v>
      </c>
      <c r="N41" s="298" t="s">
        <v>21</v>
      </c>
      <c r="O41" s="204"/>
      <c r="P41" s="236"/>
      <c r="S41" s="24"/>
      <c r="T41" s="24"/>
      <c r="U41" s="24"/>
      <c r="V41" s="24"/>
      <c r="W41" s="24"/>
      <c r="X41" s="24"/>
      <c r="Y41" s="24"/>
      <c r="Z41" s="24"/>
      <c r="AA41" s="24"/>
      <c r="AB41" s="24"/>
      <c r="AC41" s="24"/>
      <c r="AD41" s="24"/>
      <c r="AE41" s="24"/>
      <c r="AF41" s="24"/>
      <c r="AG41" s="24"/>
      <c r="AH41" s="24"/>
      <c r="AI41" s="24"/>
      <c r="AJ41" s="24"/>
    </row>
    <row r="42" spans="1:36" s="21" customFormat="1" ht="14.5" customHeight="1" x14ac:dyDescent="0.35">
      <c r="A42" s="47"/>
      <c r="B42" s="224" t="s">
        <v>105</v>
      </c>
      <c r="C42" s="350">
        <f>SUM(C43:C44)</f>
        <v>0</v>
      </c>
      <c r="D42" s="350">
        <f>SUM(D43:D44)</f>
        <v>0</v>
      </c>
      <c r="E42" s="350">
        <f>SUM(E43:E44)</f>
        <v>0</v>
      </c>
      <c r="F42" s="350">
        <f>SUM(F43:F44)</f>
        <v>0</v>
      </c>
      <c r="G42" s="350">
        <f>SUM(G43:G44)</f>
        <v>0</v>
      </c>
      <c r="H42" s="204"/>
      <c r="I42" s="224" t="s">
        <v>105</v>
      </c>
      <c r="J42" s="350">
        <f>SUM(J43:J44)</f>
        <v>0</v>
      </c>
      <c r="K42" s="350">
        <f>SUM(K43:K44)</f>
        <v>0</v>
      </c>
      <c r="L42" s="350">
        <f>SUM(L43:L44)</f>
        <v>0</v>
      </c>
      <c r="M42" s="350">
        <f>SUM(M43:M44)</f>
        <v>0</v>
      </c>
      <c r="N42" s="350">
        <f>SUM(N43:N44)</f>
        <v>0</v>
      </c>
      <c r="O42" s="204"/>
      <c r="P42" s="236"/>
      <c r="S42" s="24"/>
      <c r="T42" s="24"/>
      <c r="U42" s="24"/>
      <c r="V42" s="24"/>
      <c r="W42" s="24"/>
      <c r="X42" s="24"/>
      <c r="Y42" s="24"/>
      <c r="Z42" s="24"/>
      <c r="AA42" s="24"/>
      <c r="AB42" s="24"/>
      <c r="AC42" s="24"/>
      <c r="AD42" s="24"/>
      <c r="AE42" s="24"/>
      <c r="AF42" s="24"/>
      <c r="AG42" s="24"/>
      <c r="AH42" s="24"/>
      <c r="AI42" s="24"/>
      <c r="AJ42" s="24"/>
    </row>
    <row r="43" spans="1:36" s="21" customFormat="1" ht="14.5" customHeight="1" x14ac:dyDescent="0.35">
      <c r="A43" s="47"/>
      <c r="B43" s="311" t="str">
        <f>Input!C6</f>
        <v>[Intervention]</v>
      </c>
      <c r="C43" s="351" cm="1">
        <f t="array" ref="C43">SUMPRODUCT(TRANSPOSE(C57:C61),$C$19:$G$19)</f>
        <v>0</v>
      </c>
      <c r="D43" s="351" cm="1">
        <f t="array" ref="D43">SUMPRODUCT(TRANSPOSE(D57:D61),$C$19:$G$19)</f>
        <v>0</v>
      </c>
      <c r="E43" s="351" cm="1">
        <f t="array" ref="E43">SUMPRODUCT(TRANSPOSE(E57:E61),$C$19:$G$19)</f>
        <v>0</v>
      </c>
      <c r="F43" s="351" cm="1">
        <f t="array" ref="F43">SUMPRODUCT(TRANSPOSE(F57:F61),$C$19:$G$19)</f>
        <v>0</v>
      </c>
      <c r="G43" s="351" cm="1">
        <f t="array" ref="G43">SUMPRODUCT(TRANSPOSE(G57:G61),$C$19:$G$19)</f>
        <v>0</v>
      </c>
      <c r="H43" s="204"/>
      <c r="I43" s="311" t="str">
        <f>Input!C6</f>
        <v>[Intervention]</v>
      </c>
      <c r="J43" s="351" t="s">
        <v>106</v>
      </c>
      <c r="K43" s="351" t="s">
        <v>106</v>
      </c>
      <c r="L43" s="351" t="s">
        <v>106</v>
      </c>
      <c r="M43" s="351" t="s">
        <v>106</v>
      </c>
      <c r="N43" s="351" t="s">
        <v>106</v>
      </c>
      <c r="O43" s="204"/>
      <c r="P43" s="236"/>
      <c r="S43" s="24"/>
      <c r="T43" s="24"/>
      <c r="U43" s="24"/>
      <c r="V43" s="24"/>
      <c r="W43" s="24"/>
      <c r="X43" s="24"/>
      <c r="Y43" s="24"/>
      <c r="Z43" s="24"/>
      <c r="AA43" s="24"/>
      <c r="AB43" s="24"/>
      <c r="AC43" s="24"/>
      <c r="AD43" s="24"/>
      <c r="AE43" s="24"/>
      <c r="AF43" s="24"/>
      <c r="AG43" s="24"/>
      <c r="AH43" s="24"/>
      <c r="AI43" s="24"/>
      <c r="AJ43" s="24"/>
    </row>
    <row r="44" spans="1:36" s="21" customFormat="1" ht="14.5" customHeight="1" x14ac:dyDescent="0.35">
      <c r="A44" s="47"/>
      <c r="B44" s="311" t="str">
        <f>Input!C7</f>
        <v>[Komparator]</v>
      </c>
      <c r="C44" s="351" cm="1">
        <f t="array" ref="C44">SUMPRODUCT(TRANSPOSE(C64:C68),$J$19:$N$19)</f>
        <v>0</v>
      </c>
      <c r="D44" s="351" cm="1">
        <f t="array" ref="D44">SUMPRODUCT(TRANSPOSE(D64:D68),$J$19:$N$19)</f>
        <v>0</v>
      </c>
      <c r="E44" s="351" cm="1">
        <f t="array" ref="E44">SUMPRODUCT(TRANSPOSE(E64:E68),$J$19:$N$19)</f>
        <v>0</v>
      </c>
      <c r="F44" s="351" cm="1">
        <f t="array" ref="F44">SUMPRODUCT(TRANSPOSE(F64:F68),$J$19:$N$19)</f>
        <v>0</v>
      </c>
      <c r="G44" s="351" cm="1">
        <f t="array" ref="G44">SUMPRODUCT(TRANSPOSE(G64:G68),$J$19:$N$19)</f>
        <v>0</v>
      </c>
      <c r="H44" s="204"/>
      <c r="I44" s="311" t="str">
        <f>Input!C7</f>
        <v>[Komparator]</v>
      </c>
      <c r="J44" s="351" cm="1">
        <f t="array" ref="J44">SUMPRODUCT(TRANSPOSE(J64:J68),$J$19:$N$19)</f>
        <v>0</v>
      </c>
      <c r="K44" s="351" cm="1">
        <f t="array" ref="K44">SUMPRODUCT(TRANSPOSE(K64:K68),$J$19:$N$19)</f>
        <v>0</v>
      </c>
      <c r="L44" s="351" cm="1">
        <f t="array" ref="L44">SUMPRODUCT(TRANSPOSE(L64:L68),$J$19:$N$19)</f>
        <v>0</v>
      </c>
      <c r="M44" s="351" cm="1">
        <f t="array" ref="M44">SUMPRODUCT(TRANSPOSE(M64:M68),$J$19:$N$19)</f>
        <v>0</v>
      </c>
      <c r="N44" s="351" cm="1">
        <f t="array" ref="N44">SUMPRODUCT(TRANSPOSE(N64:N68),$J$19:$N$19)</f>
        <v>0</v>
      </c>
      <c r="O44" s="1"/>
      <c r="P44" s="236"/>
      <c r="S44" s="24"/>
      <c r="T44" s="24"/>
      <c r="U44" s="24"/>
      <c r="V44" s="24"/>
      <c r="W44" s="24"/>
      <c r="X44" s="24"/>
      <c r="Y44" s="24"/>
      <c r="Z44" s="24"/>
      <c r="AA44" s="24"/>
      <c r="AB44" s="24"/>
      <c r="AC44" s="24"/>
      <c r="AD44" s="24"/>
      <c r="AE44" s="24"/>
      <c r="AF44" s="24"/>
      <c r="AG44" s="24"/>
      <c r="AH44" s="24"/>
      <c r="AI44" s="24"/>
      <c r="AJ44" s="24"/>
    </row>
    <row r="45" spans="1:36" s="21" customFormat="1" ht="14.5" customHeight="1" thickBot="1" x14ac:dyDescent="0.55000000000000004">
      <c r="A45" s="47"/>
      <c r="B45" s="206"/>
      <c r="C45" s="206"/>
      <c r="D45" s="206"/>
      <c r="E45" s="208"/>
      <c r="F45" s="208"/>
      <c r="G45" s="206"/>
      <c r="H45" s="204"/>
      <c r="I45" s="198"/>
      <c r="J45" s="354"/>
      <c r="K45" s="355"/>
      <c r="L45" s="354"/>
      <c r="M45" s="355"/>
      <c r="N45" s="354"/>
      <c r="O45" s="213"/>
      <c r="P45" s="236"/>
      <c r="S45" s="24"/>
      <c r="T45" s="24"/>
      <c r="U45" s="24"/>
      <c r="V45" s="24"/>
      <c r="W45" s="24"/>
      <c r="X45" s="24"/>
      <c r="Y45" s="24"/>
      <c r="Z45" s="24"/>
      <c r="AA45" s="24"/>
      <c r="AB45" s="24"/>
      <c r="AC45" s="24"/>
      <c r="AD45" s="24"/>
      <c r="AE45" s="24"/>
      <c r="AF45" s="24"/>
      <c r="AG45" s="24"/>
      <c r="AH45" s="24"/>
      <c r="AI45" s="24"/>
      <c r="AJ45" s="24"/>
    </row>
    <row r="46" spans="1:36" s="21" customFormat="1" ht="14.5" customHeight="1" x14ac:dyDescent="0.5">
      <c r="A46" s="209"/>
      <c r="B46" s="210"/>
      <c r="C46" s="211"/>
      <c r="D46" s="211"/>
      <c r="E46" s="204"/>
      <c r="F46" s="204"/>
      <c r="G46" s="211"/>
      <c r="H46" s="211"/>
      <c r="I46" s="210"/>
      <c r="J46" s="355"/>
      <c r="K46" s="356"/>
      <c r="L46" s="355"/>
      <c r="M46" s="356"/>
      <c r="N46" s="355"/>
      <c r="O46" s="204"/>
      <c r="P46" s="236"/>
      <c r="S46" s="24"/>
      <c r="T46" s="24"/>
      <c r="U46" s="24"/>
      <c r="V46" s="24"/>
      <c r="W46" s="24"/>
      <c r="X46" s="24"/>
      <c r="Y46" s="24"/>
      <c r="Z46" s="24"/>
      <c r="AA46" s="24"/>
      <c r="AB46" s="24"/>
      <c r="AC46" s="24"/>
      <c r="AD46" s="24"/>
      <c r="AE46" s="24"/>
      <c r="AF46" s="24"/>
      <c r="AG46" s="24"/>
      <c r="AH46" s="24"/>
      <c r="AI46" s="24"/>
      <c r="AJ46" s="24"/>
    </row>
    <row r="47" spans="1:36" s="21" customFormat="1" ht="14.5" customHeight="1" x14ac:dyDescent="0.35">
      <c r="A47" s="47"/>
      <c r="B47" s="65" t="s">
        <v>109</v>
      </c>
      <c r="C47" s="204"/>
      <c r="D47" s="204"/>
      <c r="E47" s="204"/>
      <c r="F47" s="204"/>
      <c r="G47" s="204"/>
      <c r="H47" s="204"/>
      <c r="I47" s="65" t="s">
        <v>109</v>
      </c>
      <c r="J47" s="355"/>
      <c r="K47" s="355"/>
      <c r="L47" s="355"/>
      <c r="M47" s="355"/>
      <c r="N47" s="355"/>
      <c r="O47" s="204"/>
      <c r="P47" s="236"/>
      <c r="S47" s="24"/>
      <c r="T47" s="24"/>
      <c r="U47" s="24"/>
      <c r="V47" s="24"/>
      <c r="W47" s="24"/>
      <c r="X47" s="24"/>
      <c r="Y47" s="24"/>
      <c r="Z47" s="24"/>
      <c r="AA47" s="24"/>
      <c r="AB47" s="24"/>
      <c r="AC47" s="24"/>
      <c r="AD47" s="24"/>
      <c r="AE47" s="24"/>
      <c r="AF47" s="24"/>
      <c r="AG47" s="24"/>
      <c r="AH47" s="24"/>
      <c r="AI47" s="24"/>
      <c r="AJ47" s="24"/>
    </row>
    <row r="48" spans="1:36" s="21" customFormat="1" ht="14.5" customHeight="1" x14ac:dyDescent="0.35">
      <c r="A48" s="47"/>
      <c r="B48" s="190"/>
      <c r="C48" s="219" t="s">
        <v>17</v>
      </c>
      <c r="D48" s="219" t="s">
        <v>18</v>
      </c>
      <c r="E48" s="219" t="s">
        <v>19</v>
      </c>
      <c r="F48" s="219" t="s">
        <v>20</v>
      </c>
      <c r="G48" s="298" t="s">
        <v>21</v>
      </c>
      <c r="H48" s="63"/>
      <c r="I48" s="219"/>
      <c r="J48" s="219" t="s">
        <v>17</v>
      </c>
      <c r="K48" s="219" t="s">
        <v>18</v>
      </c>
      <c r="L48" s="219" t="s">
        <v>19</v>
      </c>
      <c r="M48" s="219" t="s">
        <v>20</v>
      </c>
      <c r="N48" s="298" t="s">
        <v>21</v>
      </c>
      <c r="O48" s="204"/>
      <c r="P48" s="236"/>
      <c r="S48" s="24"/>
      <c r="T48" s="24"/>
      <c r="U48" s="24"/>
      <c r="V48" s="24"/>
      <c r="W48" s="24"/>
      <c r="X48" s="24"/>
      <c r="Y48" s="24"/>
      <c r="Z48" s="24"/>
      <c r="AA48" s="24"/>
      <c r="AB48" s="24"/>
      <c r="AC48" s="24"/>
      <c r="AD48" s="24"/>
      <c r="AE48" s="24"/>
      <c r="AF48" s="24"/>
      <c r="AG48" s="24"/>
      <c r="AH48" s="24"/>
      <c r="AI48" s="24"/>
      <c r="AJ48" s="24"/>
    </row>
    <row r="49" spans="1:36" s="21" customFormat="1" ht="14.5" customHeight="1" x14ac:dyDescent="0.35">
      <c r="A49" s="47"/>
      <c r="B49" s="226" t="s">
        <v>105</v>
      </c>
      <c r="C49" s="350">
        <f>SUM(C50:C51)</f>
        <v>0</v>
      </c>
      <c r="D49" s="350">
        <f>SUM(D50:D51)</f>
        <v>0</v>
      </c>
      <c r="E49" s="350">
        <f>SUM(E50:E51)</f>
        <v>0</v>
      </c>
      <c r="F49" s="350">
        <f>SUM(F50:F51)</f>
        <v>0</v>
      </c>
      <c r="G49" s="350">
        <f>SUM(G50:G51)</f>
        <v>0</v>
      </c>
      <c r="H49" s="63"/>
      <c r="I49" s="224" t="s">
        <v>105</v>
      </c>
      <c r="J49" s="350">
        <f>SUM(J50:J51)</f>
        <v>0</v>
      </c>
      <c r="K49" s="350">
        <f>SUM(K50:K51)</f>
        <v>0</v>
      </c>
      <c r="L49" s="350">
        <f>SUM(L50:L51)</f>
        <v>0</v>
      </c>
      <c r="M49" s="350">
        <f>SUM(M50:M51)</f>
        <v>0</v>
      </c>
      <c r="N49" s="350">
        <f>SUM(N50:N51)</f>
        <v>0</v>
      </c>
      <c r="O49" s="204"/>
      <c r="P49" s="236"/>
      <c r="S49" s="24"/>
      <c r="T49" s="24"/>
      <c r="U49" s="24"/>
      <c r="V49" s="24"/>
      <c r="W49" s="24"/>
      <c r="X49" s="24"/>
      <c r="Y49" s="24"/>
      <c r="Z49" s="24"/>
      <c r="AA49" s="24"/>
      <c r="AB49" s="24"/>
      <c r="AC49" s="24"/>
      <c r="AD49" s="24"/>
      <c r="AE49" s="24"/>
      <c r="AF49" s="24"/>
      <c r="AG49" s="24"/>
      <c r="AH49" s="24"/>
      <c r="AI49" s="24"/>
      <c r="AJ49" s="24"/>
    </row>
    <row r="50" spans="1:36" s="21" customFormat="1" ht="14.5" customHeight="1" x14ac:dyDescent="0.35">
      <c r="A50" s="47"/>
      <c r="B50" s="311" t="str">
        <f>Input!C6</f>
        <v>[Intervention]</v>
      </c>
      <c r="C50" s="351">
        <f>B7*C13</f>
        <v>0</v>
      </c>
      <c r="D50" s="351">
        <f>C7*D13</f>
        <v>0</v>
      </c>
      <c r="E50" s="351">
        <f>D7*E13</f>
        <v>0</v>
      </c>
      <c r="F50" s="351">
        <f>E7*F13</f>
        <v>0</v>
      </c>
      <c r="G50" s="351">
        <f>F7*G13</f>
        <v>0</v>
      </c>
      <c r="H50" s="310"/>
      <c r="I50" s="311" t="str">
        <f>Input!C6</f>
        <v>[Intervention]</v>
      </c>
      <c r="J50" s="351" t="s">
        <v>106</v>
      </c>
      <c r="K50" s="351" t="s">
        <v>106</v>
      </c>
      <c r="L50" s="351" t="s">
        <v>106</v>
      </c>
      <c r="M50" s="351" t="s">
        <v>106</v>
      </c>
      <c r="N50" s="351" t="s">
        <v>106</v>
      </c>
      <c r="O50" s="204"/>
      <c r="P50" s="236"/>
      <c r="S50" s="24"/>
      <c r="T50" s="24"/>
      <c r="U50" s="24"/>
      <c r="V50" s="24"/>
      <c r="W50" s="24"/>
      <c r="X50" s="24"/>
      <c r="Y50" s="24"/>
      <c r="Z50" s="24"/>
      <c r="AA50" s="24"/>
      <c r="AB50" s="24"/>
      <c r="AC50" s="24"/>
      <c r="AD50" s="24"/>
      <c r="AE50" s="24"/>
      <c r="AF50" s="24"/>
      <c r="AG50" s="24"/>
      <c r="AH50" s="24"/>
      <c r="AI50" s="24"/>
      <c r="AJ50" s="24"/>
    </row>
    <row r="51" spans="1:36" s="21" customFormat="1" ht="14.5" customHeight="1" x14ac:dyDescent="0.35">
      <c r="A51" s="47"/>
      <c r="B51" s="311" t="str">
        <f>Input!C7</f>
        <v>[Komparator]</v>
      </c>
      <c r="C51" s="351">
        <f>B7*C14</f>
        <v>0</v>
      </c>
      <c r="D51" s="351">
        <f>C7*D14</f>
        <v>0</v>
      </c>
      <c r="E51" s="351">
        <f>D7*E14</f>
        <v>0</v>
      </c>
      <c r="F51" s="351">
        <f>E7*F14</f>
        <v>0</v>
      </c>
      <c r="G51" s="351">
        <f>F7*G14</f>
        <v>0</v>
      </c>
      <c r="H51" s="310"/>
      <c r="I51" s="311" t="str">
        <f>Input!C7</f>
        <v>[Komparator]</v>
      </c>
      <c r="J51" s="351">
        <f>B7*J14</f>
        <v>0</v>
      </c>
      <c r="K51" s="351">
        <f>C7*K14</f>
        <v>0</v>
      </c>
      <c r="L51" s="351">
        <f>D7*L14</f>
        <v>0</v>
      </c>
      <c r="M51" s="351">
        <f>E7*M14</f>
        <v>0</v>
      </c>
      <c r="N51" s="351">
        <f>F7*N14</f>
        <v>0</v>
      </c>
      <c r="O51" s="204"/>
      <c r="P51" s="236"/>
      <c r="S51" s="24"/>
      <c r="T51" s="24"/>
      <c r="U51" s="24"/>
      <c r="V51" s="24"/>
      <c r="W51" s="24"/>
      <c r="X51" s="24"/>
      <c r="Y51" s="24"/>
      <c r="Z51" s="24"/>
      <c r="AA51" s="24"/>
      <c r="AB51" s="24"/>
      <c r="AC51" s="24"/>
      <c r="AD51" s="24"/>
      <c r="AE51" s="24"/>
      <c r="AF51" s="24"/>
      <c r="AG51" s="24"/>
      <c r="AH51" s="24"/>
      <c r="AI51" s="24"/>
      <c r="AJ51" s="24"/>
    </row>
    <row r="52" spans="1:36" s="21" customFormat="1" ht="14.5" customHeight="1" x14ac:dyDescent="0.35">
      <c r="A52" s="47"/>
      <c r="B52" s="206"/>
      <c r="C52" s="192"/>
      <c r="D52" s="192"/>
      <c r="E52" s="192"/>
      <c r="F52" s="192"/>
      <c r="G52" s="192"/>
      <c r="H52" s="63"/>
      <c r="I52" s="206"/>
      <c r="J52" s="222"/>
      <c r="K52" s="222"/>
      <c r="L52" s="222"/>
      <c r="M52" s="222"/>
      <c r="N52" s="222"/>
      <c r="O52" s="204"/>
      <c r="P52" s="236"/>
      <c r="S52" s="24"/>
      <c r="T52" s="24"/>
      <c r="U52" s="24"/>
      <c r="V52" s="24"/>
      <c r="W52" s="24"/>
      <c r="X52" s="24"/>
      <c r="Y52" s="24"/>
      <c r="Z52" s="24"/>
      <c r="AA52" s="24"/>
      <c r="AB52" s="24"/>
      <c r="AC52" s="24"/>
      <c r="AD52" s="24"/>
      <c r="AE52" s="24"/>
      <c r="AF52" s="24"/>
      <c r="AG52" s="24"/>
      <c r="AH52" s="24"/>
      <c r="AI52" s="24"/>
      <c r="AJ52" s="24"/>
    </row>
    <row r="53" spans="1:36" s="21" customFormat="1" ht="14.5" customHeight="1" thickBot="1" x14ac:dyDescent="0.4">
      <c r="A53" s="212"/>
      <c r="B53" s="213"/>
      <c r="C53" s="213"/>
      <c r="D53" s="213"/>
      <c r="E53" s="213"/>
      <c r="F53" s="213"/>
      <c r="G53" s="213"/>
      <c r="H53" s="213"/>
      <c r="I53" s="213"/>
      <c r="J53" s="213"/>
      <c r="K53" s="213"/>
      <c r="L53" s="213"/>
      <c r="M53" s="213"/>
      <c r="N53" s="213"/>
      <c r="O53" s="213"/>
      <c r="P53" s="236"/>
      <c r="S53" s="24"/>
      <c r="T53" s="24"/>
      <c r="U53" s="24"/>
      <c r="V53" s="24"/>
      <c r="W53" s="24"/>
      <c r="X53" s="24"/>
      <c r="Y53" s="24"/>
      <c r="Z53" s="24"/>
      <c r="AA53" s="24"/>
      <c r="AB53" s="24"/>
      <c r="AC53" s="24"/>
      <c r="AD53" s="24"/>
      <c r="AE53" s="24"/>
      <c r="AF53" s="24"/>
      <c r="AG53" s="24"/>
      <c r="AH53" s="24"/>
      <c r="AI53" s="24"/>
      <c r="AJ53" s="24"/>
    </row>
    <row r="54" spans="1:36" s="21" customFormat="1" ht="14.5" customHeight="1" x14ac:dyDescent="0.35">
      <c r="A54" s="47"/>
      <c r="B54" s="63"/>
      <c r="C54" s="63"/>
      <c r="D54" s="63"/>
      <c r="E54" s="63"/>
      <c r="F54" s="63"/>
      <c r="G54" s="63"/>
      <c r="H54" s="63"/>
      <c r="I54" s="63"/>
      <c r="J54" s="63"/>
      <c r="K54" s="63"/>
      <c r="L54" s="63"/>
      <c r="M54" s="63"/>
      <c r="N54" s="63"/>
      <c r="O54" s="204"/>
      <c r="P54" s="236"/>
      <c r="S54" s="24"/>
      <c r="T54" s="24"/>
      <c r="U54" s="24"/>
      <c r="V54" s="24"/>
      <c r="W54" s="24"/>
      <c r="X54" s="24"/>
      <c r="Y54" s="24"/>
      <c r="Z54" s="24"/>
      <c r="AA54" s="24"/>
      <c r="AB54" s="24"/>
      <c r="AC54" s="24"/>
      <c r="AD54" s="24"/>
      <c r="AE54" s="24"/>
      <c r="AF54" s="24"/>
      <c r="AG54" s="24"/>
      <c r="AH54" s="24"/>
      <c r="AI54" s="24"/>
      <c r="AJ54" s="24"/>
    </row>
    <row r="55" spans="1:36" s="21" customFormat="1" ht="14.5" customHeight="1" x14ac:dyDescent="0.35">
      <c r="A55" s="47"/>
      <c r="B55" s="319" t="s">
        <v>214</v>
      </c>
      <c r="C55" s="319"/>
      <c r="D55" s="319"/>
      <c r="E55" s="215"/>
      <c r="F55" s="215"/>
      <c r="G55" s="215"/>
      <c r="H55" s="216"/>
      <c r="I55" s="316" t="str">
        <f>B55</f>
        <v xml:space="preserve">Patientfordeling henover de fem behandlingsår </v>
      </c>
      <c r="J55" s="214"/>
      <c r="K55" s="214"/>
      <c r="L55" s="357"/>
      <c r="M55" s="357"/>
      <c r="N55" s="358"/>
      <c r="O55" s="204"/>
      <c r="P55" s="236"/>
      <c r="S55" s="24"/>
      <c r="T55" s="24"/>
      <c r="U55" s="24"/>
      <c r="V55" s="24"/>
      <c r="W55" s="24"/>
      <c r="X55" s="24"/>
      <c r="Y55" s="24"/>
      <c r="Z55" s="24"/>
      <c r="AA55" s="24"/>
      <c r="AB55" s="24"/>
      <c r="AC55" s="24"/>
      <c r="AD55" s="24"/>
      <c r="AE55" s="24"/>
      <c r="AF55" s="24"/>
      <c r="AG55" s="24"/>
      <c r="AH55" s="24"/>
      <c r="AI55" s="24"/>
      <c r="AJ55" s="24"/>
    </row>
    <row r="56" spans="1:36" s="21" customFormat="1" ht="14.5" customHeight="1" x14ac:dyDescent="0.35">
      <c r="A56" s="47"/>
      <c r="B56" s="219" t="str">
        <f>Input!C6</f>
        <v>[Intervention]</v>
      </c>
      <c r="C56" s="219" t="s">
        <v>17</v>
      </c>
      <c r="D56" s="219" t="s">
        <v>18</v>
      </c>
      <c r="E56" s="219" t="s">
        <v>19</v>
      </c>
      <c r="F56" s="219" t="s">
        <v>20</v>
      </c>
      <c r="G56" s="298" t="s">
        <v>21</v>
      </c>
      <c r="H56" s="310"/>
      <c r="I56" s="219" t="str">
        <f>Input!C6</f>
        <v>[Intervention]</v>
      </c>
      <c r="J56" s="219" t="s">
        <v>17</v>
      </c>
      <c r="K56" s="219" t="s">
        <v>18</v>
      </c>
      <c r="L56" s="219" t="s">
        <v>19</v>
      </c>
      <c r="M56" s="219" t="s">
        <v>20</v>
      </c>
      <c r="N56" s="298" t="s">
        <v>21</v>
      </c>
      <c r="O56" s="204"/>
      <c r="P56" s="236"/>
      <c r="S56" s="24"/>
      <c r="T56" s="24"/>
      <c r="U56" s="24"/>
      <c r="V56" s="24"/>
      <c r="W56" s="24"/>
      <c r="X56" s="24"/>
      <c r="Y56" s="24"/>
      <c r="Z56" s="24"/>
      <c r="AA56" s="24"/>
      <c r="AB56" s="24"/>
      <c r="AC56" s="24"/>
      <c r="AD56" s="24"/>
      <c r="AE56" s="24"/>
      <c r="AF56" s="24"/>
      <c r="AG56" s="24"/>
      <c r="AH56" s="24"/>
      <c r="AI56" s="24"/>
      <c r="AJ56" s="24"/>
    </row>
    <row r="57" spans="1:36" s="21" customFormat="1" ht="14.5" customHeight="1" x14ac:dyDescent="0.35">
      <c r="A57" s="47"/>
      <c r="B57" s="311" t="s">
        <v>110</v>
      </c>
      <c r="C57" s="351">
        <f>C50</f>
        <v>0</v>
      </c>
      <c r="D57" s="351">
        <f>D50</f>
        <v>0</v>
      </c>
      <c r="E57" s="351">
        <f>E50</f>
        <v>0</v>
      </c>
      <c r="F57" s="351">
        <f>F50</f>
        <v>0</v>
      </c>
      <c r="G57" s="351">
        <f>G50</f>
        <v>0</v>
      </c>
      <c r="H57" s="310"/>
      <c r="I57" s="311" t="s">
        <v>110</v>
      </c>
      <c r="J57" s="351" t="str">
        <f>J50</f>
        <v>-</v>
      </c>
      <c r="K57" s="351" t="str">
        <f>K50</f>
        <v>-</v>
      </c>
      <c r="L57" s="351" t="str">
        <f>L50</f>
        <v>-</v>
      </c>
      <c r="M57" s="351" t="str">
        <f>M50</f>
        <v>-</v>
      </c>
      <c r="N57" s="351" t="str">
        <f>N50</f>
        <v>-</v>
      </c>
      <c r="O57" s="204"/>
      <c r="P57" s="236"/>
      <c r="S57" s="24"/>
      <c r="T57" s="24"/>
      <c r="U57" s="24"/>
      <c r="V57" s="24"/>
      <c r="W57" s="24"/>
      <c r="X57" s="24"/>
      <c r="Y57" s="24"/>
      <c r="Z57" s="24"/>
      <c r="AA57" s="24"/>
      <c r="AB57" s="24"/>
      <c r="AC57" s="24"/>
      <c r="AD57" s="24"/>
      <c r="AE57" s="24"/>
      <c r="AF57" s="24"/>
      <c r="AG57" s="24"/>
      <c r="AH57" s="24"/>
      <c r="AI57" s="24"/>
      <c r="AJ57" s="24"/>
    </row>
    <row r="58" spans="1:36" s="21" customFormat="1" ht="14.5" customHeight="1" x14ac:dyDescent="0.35">
      <c r="A58" s="47"/>
      <c r="B58" s="311" t="s">
        <v>111</v>
      </c>
      <c r="C58" s="351"/>
      <c r="D58" s="351">
        <f>C57</f>
        <v>0</v>
      </c>
      <c r="E58" s="351">
        <f>D57</f>
        <v>0</v>
      </c>
      <c r="F58" s="351">
        <f>E57</f>
        <v>0</v>
      </c>
      <c r="G58" s="351">
        <f>F57</f>
        <v>0</v>
      </c>
      <c r="H58" s="310"/>
      <c r="I58" s="311" t="s">
        <v>111</v>
      </c>
      <c r="J58" s="351"/>
      <c r="K58" s="351" t="str">
        <f>J57</f>
        <v>-</v>
      </c>
      <c r="L58" s="351" t="str">
        <f>K57</f>
        <v>-</v>
      </c>
      <c r="M58" s="351" t="str">
        <f>L57</f>
        <v>-</v>
      </c>
      <c r="N58" s="351" t="str">
        <f>M57</f>
        <v>-</v>
      </c>
      <c r="O58" s="204"/>
      <c r="P58" s="236"/>
      <c r="S58" s="24"/>
      <c r="T58" s="24"/>
      <c r="U58" s="24"/>
      <c r="V58" s="24"/>
      <c r="W58" s="24"/>
      <c r="X58" s="24"/>
      <c r="Y58" s="24"/>
      <c r="Z58" s="24"/>
      <c r="AA58" s="24"/>
      <c r="AB58" s="24"/>
      <c r="AC58" s="24"/>
      <c r="AD58" s="24"/>
      <c r="AE58" s="24"/>
      <c r="AF58" s="24"/>
      <c r="AG58" s="24"/>
      <c r="AH58" s="24"/>
      <c r="AI58" s="24"/>
      <c r="AJ58" s="24"/>
    </row>
    <row r="59" spans="1:36" s="21" customFormat="1" ht="14.5" customHeight="1" x14ac:dyDescent="0.35">
      <c r="A59" s="47"/>
      <c r="B59" s="311" t="s">
        <v>112</v>
      </c>
      <c r="C59" s="351"/>
      <c r="D59" s="351"/>
      <c r="E59" s="351">
        <f>D58</f>
        <v>0</v>
      </c>
      <c r="F59" s="351">
        <f>E58</f>
        <v>0</v>
      </c>
      <c r="G59" s="351">
        <f>F58</f>
        <v>0</v>
      </c>
      <c r="H59" s="310"/>
      <c r="I59" s="311" t="s">
        <v>112</v>
      </c>
      <c r="J59" s="351"/>
      <c r="K59" s="351"/>
      <c r="L59" s="351" t="str">
        <f>K58</f>
        <v>-</v>
      </c>
      <c r="M59" s="351" t="str">
        <f>L58</f>
        <v>-</v>
      </c>
      <c r="N59" s="351" t="str">
        <f>M58</f>
        <v>-</v>
      </c>
      <c r="O59" s="204"/>
      <c r="P59" s="236"/>
      <c r="S59" s="24"/>
      <c r="T59" s="24"/>
      <c r="U59" s="24"/>
      <c r="V59" s="24"/>
      <c r="W59" s="24"/>
      <c r="X59" s="24"/>
      <c r="Y59" s="24"/>
      <c r="Z59" s="24"/>
      <c r="AA59" s="24"/>
      <c r="AB59" s="24"/>
      <c r="AC59" s="24"/>
      <c r="AD59" s="24"/>
      <c r="AE59" s="24"/>
      <c r="AF59" s="24"/>
      <c r="AG59" s="24"/>
      <c r="AH59" s="24"/>
      <c r="AI59" s="24"/>
      <c r="AJ59" s="24"/>
    </row>
    <row r="60" spans="1:36" s="21" customFormat="1" ht="14.5" customHeight="1" x14ac:dyDescent="0.35">
      <c r="A60" s="47"/>
      <c r="B60" s="311" t="s">
        <v>113</v>
      </c>
      <c r="C60" s="351"/>
      <c r="D60" s="351"/>
      <c r="E60" s="351"/>
      <c r="F60" s="351">
        <f>E59</f>
        <v>0</v>
      </c>
      <c r="G60" s="351">
        <f>F59</f>
        <v>0</v>
      </c>
      <c r="H60" s="310"/>
      <c r="I60" s="311" t="s">
        <v>113</v>
      </c>
      <c r="J60" s="351"/>
      <c r="K60" s="351"/>
      <c r="L60" s="351"/>
      <c r="M60" s="351" t="str">
        <f>L59</f>
        <v>-</v>
      </c>
      <c r="N60" s="351" t="str">
        <f>M59</f>
        <v>-</v>
      </c>
      <c r="O60" s="204"/>
      <c r="P60" s="236"/>
      <c r="S60" s="24"/>
      <c r="T60" s="24"/>
      <c r="U60" s="24"/>
      <c r="V60" s="24"/>
      <c r="W60" s="24"/>
      <c r="X60" s="24"/>
      <c r="Y60" s="24"/>
      <c r="Z60" s="24"/>
      <c r="AA60" s="24"/>
      <c r="AB60" s="24"/>
      <c r="AC60" s="24"/>
      <c r="AD60" s="24"/>
      <c r="AE60" s="24"/>
      <c r="AF60" s="24"/>
      <c r="AG60" s="24"/>
      <c r="AH60" s="24"/>
      <c r="AI60" s="24"/>
      <c r="AJ60" s="24"/>
    </row>
    <row r="61" spans="1:36" s="21" customFormat="1" ht="14.5" customHeight="1" x14ac:dyDescent="0.35">
      <c r="A61" s="47"/>
      <c r="B61" s="311" t="s">
        <v>114</v>
      </c>
      <c r="C61" s="351"/>
      <c r="D61" s="351"/>
      <c r="E61" s="351"/>
      <c r="F61" s="351"/>
      <c r="G61" s="351">
        <f>F60</f>
        <v>0</v>
      </c>
      <c r="H61" s="310"/>
      <c r="I61" s="311" t="s">
        <v>114</v>
      </c>
      <c r="J61" s="351"/>
      <c r="K61" s="351"/>
      <c r="L61" s="351"/>
      <c r="M61" s="351"/>
      <c r="N61" s="351" t="str">
        <f>M60</f>
        <v>-</v>
      </c>
      <c r="O61" s="204"/>
      <c r="P61" s="236"/>
      <c r="S61" s="24"/>
      <c r="T61" s="24"/>
      <c r="U61" s="24"/>
      <c r="V61" s="24"/>
      <c r="W61" s="24"/>
      <c r="X61" s="24"/>
      <c r="Y61" s="24"/>
      <c r="Z61" s="24"/>
      <c r="AA61" s="24"/>
      <c r="AB61" s="24"/>
      <c r="AC61" s="24"/>
      <c r="AD61" s="24"/>
      <c r="AE61" s="24"/>
      <c r="AF61" s="24"/>
      <c r="AG61" s="24"/>
      <c r="AH61" s="24"/>
      <c r="AI61" s="24"/>
      <c r="AJ61" s="24"/>
    </row>
    <row r="62" spans="1:36" s="21" customFormat="1" ht="14.5" customHeight="1" x14ac:dyDescent="0.35">
      <c r="A62" s="47"/>
      <c r="B62" s="312"/>
      <c r="C62" s="312"/>
      <c r="D62" s="312"/>
      <c r="E62" s="312"/>
      <c r="F62" s="312"/>
      <c r="G62" s="312"/>
      <c r="H62" s="310"/>
      <c r="I62" s="313"/>
      <c r="J62" s="313"/>
      <c r="K62" s="313"/>
      <c r="L62" s="313"/>
      <c r="M62" s="313"/>
      <c r="N62" s="313"/>
      <c r="O62" s="204"/>
      <c r="P62" s="236"/>
      <c r="S62" s="24"/>
      <c r="T62" s="24"/>
      <c r="U62" s="24"/>
      <c r="V62" s="24"/>
      <c r="W62" s="24"/>
      <c r="X62" s="24"/>
      <c r="Y62" s="24"/>
      <c r="Z62" s="24"/>
      <c r="AA62" s="24"/>
      <c r="AB62" s="24"/>
      <c r="AC62" s="24"/>
      <c r="AD62" s="24"/>
      <c r="AE62" s="24"/>
      <c r="AF62" s="24"/>
      <c r="AG62" s="24"/>
      <c r="AH62" s="24"/>
      <c r="AI62" s="24"/>
      <c r="AJ62" s="24"/>
    </row>
    <row r="63" spans="1:36" s="21" customFormat="1" ht="14.5" customHeight="1" x14ac:dyDescent="0.35">
      <c r="A63" s="47"/>
      <c r="B63" s="219" t="str">
        <f>Input!C7</f>
        <v>[Komparator]</v>
      </c>
      <c r="C63" s="219" t="s">
        <v>17</v>
      </c>
      <c r="D63" s="219" t="s">
        <v>18</v>
      </c>
      <c r="E63" s="219" t="s">
        <v>19</v>
      </c>
      <c r="F63" s="219" t="s">
        <v>20</v>
      </c>
      <c r="G63" s="298" t="s">
        <v>21</v>
      </c>
      <c r="H63" s="310"/>
      <c r="I63" s="219" t="str">
        <f>Input!C7</f>
        <v>[Komparator]</v>
      </c>
      <c r="J63" s="219" t="s">
        <v>17</v>
      </c>
      <c r="K63" s="219" t="s">
        <v>18</v>
      </c>
      <c r="L63" s="219" t="s">
        <v>19</v>
      </c>
      <c r="M63" s="219" t="s">
        <v>20</v>
      </c>
      <c r="N63" s="298" t="s">
        <v>21</v>
      </c>
      <c r="O63" s="204"/>
      <c r="P63" s="236"/>
      <c r="S63" s="24"/>
      <c r="T63" s="24"/>
      <c r="U63" s="24"/>
      <c r="V63" s="24"/>
      <c r="W63" s="24"/>
      <c r="X63" s="24"/>
      <c r="Y63" s="24"/>
      <c r="Z63" s="24"/>
      <c r="AA63" s="24"/>
      <c r="AB63" s="24"/>
      <c r="AC63" s="24"/>
      <c r="AD63" s="24"/>
      <c r="AE63" s="24"/>
      <c r="AF63" s="24"/>
      <c r="AG63" s="24"/>
      <c r="AH63" s="24"/>
      <c r="AI63" s="24"/>
      <c r="AJ63" s="24"/>
    </row>
    <row r="64" spans="1:36" s="21" customFormat="1" ht="14.5" customHeight="1" x14ac:dyDescent="0.35">
      <c r="A64" s="47"/>
      <c r="B64" s="311" t="s">
        <v>110</v>
      </c>
      <c r="C64" s="351">
        <f>C51</f>
        <v>0</v>
      </c>
      <c r="D64" s="351">
        <f>D51</f>
        <v>0</v>
      </c>
      <c r="E64" s="351">
        <f>E51</f>
        <v>0</v>
      </c>
      <c r="F64" s="351">
        <f>F51</f>
        <v>0</v>
      </c>
      <c r="G64" s="351">
        <f>G51</f>
        <v>0</v>
      </c>
      <c r="H64" s="310"/>
      <c r="I64" s="311" t="s">
        <v>110</v>
      </c>
      <c r="J64" s="351">
        <f>J51</f>
        <v>0</v>
      </c>
      <c r="K64" s="351">
        <f>K51</f>
        <v>0</v>
      </c>
      <c r="L64" s="351">
        <f>L51</f>
        <v>0</v>
      </c>
      <c r="M64" s="351">
        <f>M51</f>
        <v>0</v>
      </c>
      <c r="N64" s="351">
        <f>N51</f>
        <v>0</v>
      </c>
      <c r="O64" s="204"/>
      <c r="P64" s="236"/>
      <c r="S64" s="24"/>
      <c r="T64" s="24"/>
      <c r="U64" s="24"/>
      <c r="V64" s="24"/>
      <c r="W64" s="24"/>
      <c r="X64" s="24"/>
      <c r="Y64" s="24"/>
      <c r="Z64" s="24"/>
      <c r="AA64" s="24"/>
      <c r="AB64" s="24"/>
      <c r="AC64" s="24"/>
      <c r="AD64" s="24"/>
      <c r="AE64" s="24"/>
      <c r="AF64" s="24"/>
      <c r="AG64" s="24"/>
      <c r="AH64" s="24"/>
      <c r="AI64" s="24"/>
      <c r="AJ64" s="24"/>
    </row>
    <row r="65" spans="1:36" s="21" customFormat="1" ht="14.5" customHeight="1" x14ac:dyDescent="0.35">
      <c r="A65" s="47"/>
      <c r="B65" s="311" t="s">
        <v>111</v>
      </c>
      <c r="C65" s="351"/>
      <c r="D65" s="351">
        <f>C64</f>
        <v>0</v>
      </c>
      <c r="E65" s="351">
        <f>D64</f>
        <v>0</v>
      </c>
      <c r="F65" s="351">
        <f>E64</f>
        <v>0</v>
      </c>
      <c r="G65" s="351">
        <f>F64</f>
        <v>0</v>
      </c>
      <c r="H65" s="310"/>
      <c r="I65" s="311" t="s">
        <v>111</v>
      </c>
      <c r="J65" s="351"/>
      <c r="K65" s="351">
        <f>J64</f>
        <v>0</v>
      </c>
      <c r="L65" s="351">
        <f>K64</f>
        <v>0</v>
      </c>
      <c r="M65" s="351">
        <f>L64</f>
        <v>0</v>
      </c>
      <c r="N65" s="351">
        <f>M64</f>
        <v>0</v>
      </c>
      <c r="O65" s="204"/>
      <c r="P65" s="236"/>
      <c r="S65" s="24"/>
      <c r="T65" s="24"/>
      <c r="U65" s="24"/>
      <c r="V65" s="24"/>
      <c r="W65" s="24"/>
      <c r="X65" s="24"/>
      <c r="Y65" s="24"/>
      <c r="Z65" s="24"/>
      <c r="AA65" s="24"/>
      <c r="AB65" s="24"/>
      <c r="AC65" s="24"/>
      <c r="AD65" s="24"/>
      <c r="AE65" s="24"/>
      <c r="AF65" s="24"/>
      <c r="AG65" s="24"/>
      <c r="AH65" s="24"/>
      <c r="AI65" s="24"/>
      <c r="AJ65" s="24"/>
    </row>
    <row r="66" spans="1:36" s="21" customFormat="1" ht="14.5" customHeight="1" x14ac:dyDescent="0.35">
      <c r="A66" s="47"/>
      <c r="B66" s="311" t="s">
        <v>112</v>
      </c>
      <c r="C66" s="351"/>
      <c r="D66" s="351"/>
      <c r="E66" s="351">
        <f>D65</f>
        <v>0</v>
      </c>
      <c r="F66" s="351">
        <f>E65</f>
        <v>0</v>
      </c>
      <c r="G66" s="351">
        <f>F65</f>
        <v>0</v>
      </c>
      <c r="H66" s="310"/>
      <c r="I66" s="311" t="s">
        <v>112</v>
      </c>
      <c r="J66" s="351"/>
      <c r="K66" s="351"/>
      <c r="L66" s="351">
        <f>K65</f>
        <v>0</v>
      </c>
      <c r="M66" s="351">
        <f>L65</f>
        <v>0</v>
      </c>
      <c r="N66" s="351">
        <f>M65</f>
        <v>0</v>
      </c>
      <c r="O66" s="204"/>
      <c r="P66" s="236"/>
      <c r="S66" s="24"/>
      <c r="T66" s="24"/>
      <c r="U66" s="24"/>
      <c r="V66" s="24"/>
      <c r="W66" s="24"/>
      <c r="X66" s="24"/>
      <c r="Y66" s="24"/>
      <c r="Z66" s="24"/>
      <c r="AA66" s="24"/>
      <c r="AB66" s="24"/>
      <c r="AC66" s="24"/>
      <c r="AD66" s="24"/>
      <c r="AE66" s="24"/>
      <c r="AF66" s="24"/>
      <c r="AG66" s="24"/>
      <c r="AH66" s="24"/>
      <c r="AI66" s="24"/>
      <c r="AJ66" s="24"/>
    </row>
    <row r="67" spans="1:36" s="21" customFormat="1" ht="14.5" customHeight="1" x14ac:dyDescent="0.35">
      <c r="A67" s="47"/>
      <c r="B67" s="311" t="s">
        <v>113</v>
      </c>
      <c r="C67" s="351"/>
      <c r="D67" s="351"/>
      <c r="E67" s="351"/>
      <c r="F67" s="351">
        <f>E66</f>
        <v>0</v>
      </c>
      <c r="G67" s="351">
        <f>F66</f>
        <v>0</v>
      </c>
      <c r="H67" s="310"/>
      <c r="I67" s="311" t="s">
        <v>113</v>
      </c>
      <c r="J67" s="351"/>
      <c r="K67" s="351"/>
      <c r="L67" s="351"/>
      <c r="M67" s="351">
        <f>L66</f>
        <v>0</v>
      </c>
      <c r="N67" s="351">
        <f>M66</f>
        <v>0</v>
      </c>
      <c r="O67" s="204"/>
      <c r="P67" s="236"/>
      <c r="S67" s="24"/>
      <c r="T67" s="24"/>
      <c r="U67" s="24"/>
      <c r="V67" s="24"/>
      <c r="W67" s="24"/>
      <c r="X67" s="24"/>
      <c r="Y67" s="24"/>
      <c r="Z67" s="24"/>
      <c r="AA67" s="24"/>
      <c r="AB67" s="24"/>
      <c r="AC67" s="24"/>
      <c r="AD67" s="24"/>
      <c r="AE67" s="24"/>
      <c r="AF67" s="24"/>
      <c r="AG67" s="24"/>
      <c r="AH67" s="24"/>
      <c r="AI67" s="24"/>
      <c r="AJ67" s="24"/>
    </row>
    <row r="68" spans="1:36" s="21" customFormat="1" ht="14.5" customHeight="1" x14ac:dyDescent="0.35">
      <c r="A68" s="47"/>
      <c r="B68" s="311" t="s">
        <v>114</v>
      </c>
      <c r="C68" s="351"/>
      <c r="D68" s="351"/>
      <c r="E68" s="351"/>
      <c r="F68" s="351"/>
      <c r="G68" s="351">
        <f>F67</f>
        <v>0</v>
      </c>
      <c r="H68" s="310"/>
      <c r="I68" s="311" t="s">
        <v>114</v>
      </c>
      <c r="J68" s="351"/>
      <c r="K68" s="351"/>
      <c r="L68" s="351"/>
      <c r="M68" s="351"/>
      <c r="N68" s="351">
        <f>M67</f>
        <v>0</v>
      </c>
      <c r="O68" s="204"/>
      <c r="P68" s="236"/>
      <c r="S68" s="24"/>
      <c r="T68" s="24"/>
      <c r="U68" s="24"/>
      <c r="V68" s="24"/>
      <c r="W68" s="24"/>
      <c r="X68" s="24"/>
      <c r="Y68" s="24"/>
      <c r="Z68" s="24"/>
      <c r="AA68" s="24"/>
      <c r="AB68" s="24"/>
      <c r="AC68" s="24"/>
      <c r="AD68" s="24"/>
      <c r="AE68" s="24"/>
      <c r="AF68" s="24"/>
      <c r="AG68" s="24"/>
      <c r="AH68" s="24"/>
      <c r="AI68" s="24"/>
      <c r="AJ68" s="24"/>
    </row>
    <row r="69" spans="1:36" s="21" customFormat="1" ht="14.5" customHeight="1" x14ac:dyDescent="0.35">
      <c r="A69" s="67"/>
      <c r="B69" s="259"/>
      <c r="C69" s="260"/>
      <c r="D69" s="260"/>
      <c r="E69" s="260"/>
      <c r="F69" s="260"/>
      <c r="G69" s="260"/>
      <c r="H69" s="239"/>
      <c r="I69" s="261"/>
      <c r="J69" s="259"/>
      <c r="K69" s="260"/>
      <c r="L69" s="260"/>
      <c r="M69" s="260"/>
      <c r="N69" s="260"/>
      <c r="O69" s="260"/>
      <c r="P69" s="236"/>
      <c r="S69" s="24"/>
      <c r="T69" s="24"/>
      <c r="U69" s="24"/>
      <c r="V69" s="24"/>
      <c r="W69" s="24"/>
      <c r="X69" s="24"/>
      <c r="Y69" s="24"/>
      <c r="Z69" s="24"/>
      <c r="AA69" s="24"/>
      <c r="AB69" s="24"/>
      <c r="AC69" s="24"/>
      <c r="AD69" s="24"/>
      <c r="AE69" s="24"/>
      <c r="AF69" s="24"/>
      <c r="AG69" s="24"/>
      <c r="AH69" s="24"/>
      <c r="AI69" s="24"/>
      <c r="AJ69" s="24"/>
    </row>
  </sheetData>
  <mergeCells count="3">
    <mergeCell ref="B3:H3"/>
    <mergeCell ref="B2:E2"/>
    <mergeCell ref="B22:O23"/>
  </mergeCells>
  <conditionalFormatting sqref="C12:G12 J12:N12">
    <cfRule type="cellIs" dxfId="0" priority="2" operator="lessThan">
      <formula>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07CE8-002B-4316-B494-368F986CE1C5}">
  <sheetPr codeName="Sheet7">
    <tabColor theme="4"/>
  </sheetPr>
  <dimension ref="A1:Y110"/>
  <sheetViews>
    <sheetView zoomScale="85" zoomScaleNormal="85" workbookViewId="0"/>
  </sheetViews>
  <sheetFormatPr defaultColWidth="9" defaultRowHeight="14.5" x14ac:dyDescent="0.35"/>
  <cols>
    <col min="1" max="1" width="9" style="15" customWidth="1"/>
    <col min="2" max="4" width="16.58203125" style="15" customWidth="1"/>
    <col min="5" max="5" width="27.58203125" style="15" customWidth="1"/>
    <col min="6" max="6" width="16.58203125" style="15" customWidth="1"/>
    <col min="7" max="7" width="27.58203125" style="10" customWidth="1"/>
    <col min="8" max="8" width="10.58203125" style="10" customWidth="1"/>
    <col min="9" max="9" width="2.58203125" style="10" customWidth="1"/>
    <col min="10" max="14" width="8" style="10" customWidth="1"/>
    <col min="15" max="24" width="8" style="10" bestFit="1" customWidth="1"/>
    <col min="25" max="25" width="9.83203125" style="10" customWidth="1"/>
    <col min="26" max="26" width="9.08203125" style="10" bestFit="1" customWidth="1"/>
    <col min="27" max="16384" width="9" style="10"/>
  </cols>
  <sheetData>
    <row r="1" spans="1:25" x14ac:dyDescent="0.35">
      <c r="A1" s="2"/>
      <c r="B1" s="2"/>
      <c r="C1" s="2"/>
      <c r="D1" s="2"/>
      <c r="E1" s="2"/>
      <c r="F1" s="2"/>
      <c r="G1" s="2"/>
      <c r="H1" s="2"/>
      <c r="I1" s="23"/>
      <c r="J1" s="24"/>
      <c r="K1" s="24"/>
      <c r="L1" s="24"/>
      <c r="M1" s="24"/>
      <c r="N1" s="24"/>
      <c r="O1" s="24"/>
      <c r="P1" s="24"/>
      <c r="Q1" s="24"/>
      <c r="R1" s="24"/>
      <c r="S1" s="24"/>
      <c r="T1" s="24"/>
      <c r="U1" s="24"/>
      <c r="V1" s="24"/>
      <c r="W1" s="24"/>
      <c r="X1" s="24"/>
      <c r="Y1" s="24"/>
    </row>
    <row r="2" spans="1:25" ht="23.5" customHeight="1" x14ac:dyDescent="0.35">
      <c r="A2" s="25"/>
      <c r="B2" s="653" t="s">
        <v>22</v>
      </c>
      <c r="C2" s="653"/>
      <c r="D2" s="653"/>
      <c r="E2" s="653"/>
      <c r="F2" s="25"/>
      <c r="G2" s="26"/>
      <c r="H2" s="26"/>
      <c r="I2" s="26"/>
      <c r="J2" s="27"/>
      <c r="K2" s="24"/>
      <c r="L2" s="24"/>
      <c r="M2" s="24"/>
      <c r="N2" s="24"/>
      <c r="O2" s="24"/>
      <c r="P2" s="24"/>
      <c r="Q2" s="24"/>
      <c r="R2" s="24"/>
      <c r="S2" s="24"/>
      <c r="T2" s="24"/>
      <c r="U2" s="24"/>
      <c r="V2" s="24"/>
      <c r="W2" s="24"/>
      <c r="X2" s="24"/>
      <c r="Y2" s="24"/>
    </row>
    <row r="3" spans="1:25" ht="14.5" customHeight="1" x14ac:dyDescent="0.35">
      <c r="A3" s="25"/>
      <c r="B3" s="652" t="s">
        <v>159</v>
      </c>
      <c r="C3" s="652"/>
      <c r="D3" s="652"/>
      <c r="E3" s="652"/>
      <c r="F3" s="652"/>
      <c r="G3" s="19"/>
      <c r="H3" s="19"/>
      <c r="I3" s="26"/>
      <c r="J3" s="27"/>
      <c r="K3" s="24"/>
      <c r="L3" s="24"/>
      <c r="M3" s="24"/>
      <c r="N3" s="24"/>
      <c r="O3" s="24"/>
      <c r="P3" s="24"/>
      <c r="Q3" s="24"/>
      <c r="R3" s="24"/>
      <c r="S3" s="24"/>
      <c r="T3" s="24"/>
      <c r="U3" s="24"/>
      <c r="V3" s="24"/>
      <c r="W3" s="24"/>
      <c r="X3" s="24"/>
      <c r="Y3" s="24"/>
    </row>
    <row r="4" spans="1:25" ht="14.5" customHeight="1" x14ac:dyDescent="0.35">
      <c r="A4" s="25"/>
      <c r="B4" s="25"/>
      <c r="C4" s="25"/>
      <c r="D4" s="25"/>
      <c r="E4" s="25"/>
      <c r="F4" s="25"/>
      <c r="G4" s="2"/>
      <c r="H4" s="2"/>
      <c r="I4" s="26"/>
      <c r="J4" s="27"/>
      <c r="K4" s="24"/>
      <c r="L4" s="24"/>
      <c r="M4" s="24"/>
      <c r="N4" s="24"/>
      <c r="O4" s="24"/>
      <c r="P4" s="24"/>
      <c r="Q4" s="24"/>
      <c r="R4" s="24"/>
      <c r="S4" s="24"/>
      <c r="T4" s="24"/>
      <c r="U4" s="24"/>
      <c r="V4" s="24"/>
      <c r="W4" s="24"/>
      <c r="X4" s="24"/>
      <c r="Y4" s="24"/>
    </row>
    <row r="5" spans="1:25" ht="30" customHeight="1" x14ac:dyDescent="0.35">
      <c r="A5" s="1"/>
      <c r="B5" s="651" t="s">
        <v>135</v>
      </c>
      <c r="C5" s="651"/>
      <c r="D5" s="255">
        <f>Input!C8</f>
        <v>0.5</v>
      </c>
      <c r="E5" s="1"/>
      <c r="F5" s="25"/>
      <c r="G5" s="26"/>
      <c r="H5" s="26"/>
      <c r="I5" s="26"/>
      <c r="J5" s="27"/>
      <c r="K5" s="24"/>
      <c r="L5" s="24"/>
      <c r="M5" s="64"/>
      <c r="N5" s="24"/>
      <c r="O5" s="24"/>
      <c r="P5" s="24"/>
      <c r="Q5" s="24"/>
      <c r="R5" s="24"/>
      <c r="S5" s="24"/>
      <c r="T5" s="24"/>
      <c r="U5" s="24"/>
      <c r="V5" s="24"/>
      <c r="W5" s="24"/>
      <c r="X5" s="24"/>
      <c r="Y5" s="11"/>
    </row>
    <row r="6" spans="1:25" ht="30" customHeight="1" x14ac:dyDescent="0.35">
      <c r="A6" s="1"/>
      <c r="B6" s="651" t="s">
        <v>23</v>
      </c>
      <c r="C6" s="651"/>
      <c r="D6" s="256">
        <f>Input!C9</f>
        <v>1</v>
      </c>
      <c r="E6" s="1"/>
      <c r="F6" s="25"/>
      <c r="G6" s="26"/>
      <c r="H6" s="26"/>
      <c r="I6" s="26"/>
      <c r="J6" s="27"/>
      <c r="K6" s="24"/>
      <c r="L6" s="24"/>
      <c r="M6" s="24"/>
      <c r="N6" s="24"/>
      <c r="O6" s="24"/>
      <c r="P6" s="24"/>
      <c r="Q6" s="24"/>
      <c r="R6" s="24"/>
      <c r="S6" s="24"/>
      <c r="T6" s="24"/>
      <c r="U6" s="24"/>
      <c r="V6" s="24"/>
      <c r="W6" s="24"/>
      <c r="X6" s="24"/>
      <c r="Y6" s="12"/>
    </row>
    <row r="7" spans="1:25" x14ac:dyDescent="0.35">
      <c r="A7" s="1"/>
      <c r="B7" s="1"/>
      <c r="C7" s="1"/>
      <c r="D7" s="1"/>
      <c r="E7" s="1"/>
      <c r="F7" s="25"/>
      <c r="G7" s="26"/>
      <c r="H7" s="26"/>
      <c r="I7" s="26"/>
      <c r="J7" s="27"/>
      <c r="K7" s="24"/>
      <c r="L7" s="24"/>
      <c r="M7" s="24"/>
      <c r="N7" s="24"/>
      <c r="O7" s="24"/>
      <c r="P7" s="24"/>
      <c r="Q7" s="24"/>
      <c r="R7" s="24"/>
      <c r="S7" s="24"/>
      <c r="T7" s="24"/>
      <c r="U7" s="24"/>
      <c r="V7" s="24"/>
      <c r="W7" s="24"/>
      <c r="X7" s="24"/>
      <c r="Y7" s="24"/>
    </row>
    <row r="8" spans="1:25" s="14" customFormat="1" ht="30" customHeight="1" x14ac:dyDescent="0.35">
      <c r="A8" s="3"/>
      <c r="B8" s="16" t="s">
        <v>24</v>
      </c>
      <c r="C8" s="17" t="s">
        <v>25</v>
      </c>
      <c r="D8" s="17" t="s">
        <v>26</v>
      </c>
      <c r="E8" s="17" t="s">
        <v>27</v>
      </c>
      <c r="F8" s="17" t="s">
        <v>28</v>
      </c>
      <c r="G8" s="18" t="s">
        <v>29</v>
      </c>
      <c r="H8" s="26"/>
      <c r="I8" s="3"/>
      <c r="J8" s="13"/>
    </row>
    <row r="9" spans="1:25" s="14" customFormat="1" x14ac:dyDescent="0.35">
      <c r="A9" s="3"/>
      <c r="B9" s="5">
        <v>0</v>
      </c>
      <c r="C9" s="4">
        <v>4.4999999999999485E-3</v>
      </c>
      <c r="D9" s="4">
        <v>3.4199999999999786E-3</v>
      </c>
      <c r="E9" s="4">
        <f>(1-$D$5)*C9+$D$5*D9</f>
        <v>3.9599999999999635E-3</v>
      </c>
      <c r="F9" s="4">
        <f>-LN(1-E9)</f>
        <v>3.9678615613855158E-3</v>
      </c>
      <c r="G9" s="6">
        <f>(1-EXP(-F9*$D$6/52.178571))</f>
        <v>7.604099965474731E-5</v>
      </c>
      <c r="H9" s="26"/>
      <c r="I9" s="3"/>
      <c r="J9" s="13"/>
    </row>
    <row r="10" spans="1:25" s="14" customFormat="1" x14ac:dyDescent="0.35">
      <c r="A10" s="3"/>
      <c r="B10" s="5">
        <v>1</v>
      </c>
      <c r="C10" s="4">
        <v>1.6072325464588921E-4</v>
      </c>
      <c r="D10" s="4">
        <v>2.4082361676935893E-4</v>
      </c>
      <c r="E10" s="4">
        <f>(1-$D$5)*C10+$D$5*D10</f>
        <v>2.0077343570762407E-4</v>
      </c>
      <c r="F10" s="4">
        <f t="shared" ref="F10:F40" si="0">-LN(1-E10)</f>
        <v>2.007935933920527E-4</v>
      </c>
      <c r="G10" s="6">
        <f t="shared" ref="G10:G73" si="1">(1-EXP(-F10*$D$6/52.178571))</f>
        <v>3.8481929113265423E-6</v>
      </c>
      <c r="H10" s="26"/>
      <c r="I10" s="3"/>
      <c r="J10" s="13"/>
    </row>
    <row r="11" spans="1:25" s="14" customFormat="1" x14ac:dyDescent="0.35">
      <c r="A11" s="3"/>
      <c r="B11" s="5">
        <v>2</v>
      </c>
      <c r="C11" s="4">
        <v>1.5070227259028623E-4</v>
      </c>
      <c r="D11" s="4">
        <v>3.0110203344202446E-5</v>
      </c>
      <c r="E11" s="4">
        <f t="shared" ref="E11:E40" si="2">(1-$D$5)*C11+$D$5*D11</f>
        <v>9.0406237967244341E-5</v>
      </c>
      <c r="F11" s="4">
        <f t="shared" si="0"/>
        <v>9.0410324857442619E-5</v>
      </c>
      <c r="G11" s="6">
        <f t="shared" si="1"/>
        <v>1.7327083666751619E-6</v>
      </c>
      <c r="H11" s="26"/>
      <c r="I11" s="3"/>
      <c r="J11" s="13"/>
    </row>
    <row r="12" spans="1:25" s="14" customFormat="1" x14ac:dyDescent="0.35">
      <c r="A12" s="3"/>
      <c r="B12" s="5">
        <v>3</v>
      </c>
      <c r="C12" s="4">
        <v>3.0144997437697718E-5</v>
      </c>
      <c r="D12" s="4">
        <v>7.025925665704591E-5</v>
      </c>
      <c r="E12" s="4">
        <f t="shared" si="2"/>
        <v>5.0202127047371814E-5</v>
      </c>
      <c r="F12" s="4">
        <f t="shared" si="0"/>
        <v>5.0203387216382988E-5</v>
      </c>
      <c r="G12" s="6">
        <f t="shared" si="1"/>
        <v>9.6214522748994113E-7</v>
      </c>
      <c r="H12" s="26"/>
      <c r="I12" s="3"/>
      <c r="J12" s="13"/>
    </row>
    <row r="13" spans="1:25" s="14" customFormat="1" x14ac:dyDescent="0.35">
      <c r="A13" s="3"/>
      <c r="B13" s="5">
        <v>4</v>
      </c>
      <c r="C13" s="4">
        <v>7.0340447767214265E-5</v>
      </c>
      <c r="D13" s="4">
        <v>3.011322572876729E-5</v>
      </c>
      <c r="E13" s="4">
        <f t="shared" si="2"/>
        <v>5.0226836747990777E-5</v>
      </c>
      <c r="F13" s="4">
        <f t="shared" si="0"/>
        <v>5.0228098157738042E-5</v>
      </c>
      <c r="G13" s="6">
        <f t="shared" si="1"/>
        <v>9.6261881110670799E-7</v>
      </c>
      <c r="H13" s="26"/>
      <c r="I13" s="3"/>
      <c r="J13" s="13"/>
    </row>
    <row r="14" spans="1:25" s="14" customFormat="1" x14ac:dyDescent="0.35">
      <c r="A14" s="3"/>
      <c r="B14" s="5">
        <v>5</v>
      </c>
      <c r="C14" s="4">
        <v>6.0296053623343226E-5</v>
      </c>
      <c r="D14" s="4">
        <v>3.0114132562375495E-5</v>
      </c>
      <c r="E14" s="4">
        <f t="shared" si="2"/>
        <v>4.5205093092859361E-5</v>
      </c>
      <c r="F14" s="4">
        <f t="shared" si="0"/>
        <v>4.520611487381787E-5</v>
      </c>
      <c r="G14" s="6">
        <f t="shared" si="1"/>
        <v>8.6637281215828921E-7</v>
      </c>
      <c r="H14" s="26"/>
      <c r="I14" s="3"/>
      <c r="J14" s="13"/>
    </row>
    <row r="15" spans="1:25" s="14" customFormat="1" x14ac:dyDescent="0.35">
      <c r="A15" s="3"/>
      <c r="B15" s="5">
        <v>6</v>
      </c>
      <c r="C15" s="4">
        <v>3.014984472826665E-5</v>
      </c>
      <c r="D15" s="4">
        <v>1.0038346483565164E-4</v>
      </c>
      <c r="E15" s="4">
        <f t="shared" si="2"/>
        <v>6.5266654781959144E-5</v>
      </c>
      <c r="F15" s="4">
        <f t="shared" si="0"/>
        <v>6.5268784742805323E-5</v>
      </c>
      <c r="G15" s="6">
        <f t="shared" si="1"/>
        <v>1.2508725837356849E-6</v>
      </c>
      <c r="H15" s="26"/>
      <c r="I15" s="3"/>
      <c r="J15" s="13"/>
    </row>
    <row r="16" spans="1:25" s="14" customFormat="1" x14ac:dyDescent="0.35">
      <c r="A16" s="3"/>
      <c r="B16" s="5">
        <v>7</v>
      </c>
      <c r="C16" s="4">
        <v>3.0150753768887206E-5</v>
      </c>
      <c r="D16" s="4">
        <v>1.9074773110594467E-4</v>
      </c>
      <c r="E16" s="4">
        <f t="shared" si="2"/>
        <v>1.1044924243741594E-4</v>
      </c>
      <c r="F16" s="4">
        <f t="shared" si="0"/>
        <v>1.1045534240415537E-4</v>
      </c>
      <c r="G16" s="6">
        <f t="shared" si="1"/>
        <v>2.1168694998019433E-6</v>
      </c>
      <c r="H16" s="26"/>
      <c r="I16" s="3"/>
      <c r="J16" s="13"/>
    </row>
    <row r="17" spans="1:10" s="14" customFormat="1" x14ac:dyDescent="0.35">
      <c r="A17" s="3"/>
      <c r="B17" s="5">
        <v>8</v>
      </c>
      <c r="C17" s="4">
        <v>6.0303325728372492E-5</v>
      </c>
      <c r="D17" s="4">
        <v>0</v>
      </c>
      <c r="E17" s="4">
        <f t="shared" si="2"/>
        <v>3.0151662864186246E-5</v>
      </c>
      <c r="F17" s="4">
        <f t="shared" si="0"/>
        <v>3.015211743476589E-5</v>
      </c>
      <c r="G17" s="6">
        <f t="shared" si="1"/>
        <v>5.7786382690050431E-7</v>
      </c>
      <c r="H17" s="26"/>
      <c r="I17" s="3"/>
      <c r="J17" s="13"/>
    </row>
    <row r="18" spans="1:10" s="14" customFormat="1" x14ac:dyDescent="0.35">
      <c r="A18" s="3"/>
      <c r="B18" s="5">
        <v>9</v>
      </c>
      <c r="C18" s="4">
        <v>7.0358122845282089E-5</v>
      </c>
      <c r="D18" s="4">
        <v>0</v>
      </c>
      <c r="E18" s="4">
        <f t="shared" si="2"/>
        <v>3.5179061422641045E-5</v>
      </c>
      <c r="F18" s="4">
        <f t="shared" si="0"/>
        <v>3.5179680220279344E-5</v>
      </c>
      <c r="G18" s="6">
        <f t="shared" si="1"/>
        <v>6.7421678451307088E-7</v>
      </c>
      <c r="H18" s="26"/>
      <c r="I18" s="3"/>
      <c r="J18" s="13"/>
    </row>
    <row r="19" spans="1:10" s="14" customFormat="1" x14ac:dyDescent="0.35">
      <c r="A19" s="3"/>
      <c r="B19" s="5">
        <v>10</v>
      </c>
      <c r="C19" s="4">
        <v>3.0155602910975077E-5</v>
      </c>
      <c r="D19" s="4">
        <v>7.0288887326963589E-5</v>
      </c>
      <c r="E19" s="4">
        <f t="shared" si="2"/>
        <v>5.0222245118969333E-5</v>
      </c>
      <c r="F19" s="4">
        <f t="shared" si="0"/>
        <v>5.022350629814807E-5</v>
      </c>
      <c r="G19" s="6">
        <f t="shared" si="1"/>
        <v>9.6253080839048266E-7</v>
      </c>
      <c r="H19" s="26"/>
      <c r="I19" s="3"/>
      <c r="J19" s="13"/>
    </row>
    <row r="20" spans="1:10" s="14" customFormat="1" x14ac:dyDescent="0.35">
      <c r="A20" s="3"/>
      <c r="B20" s="5">
        <v>11</v>
      </c>
      <c r="C20" s="4">
        <v>0</v>
      </c>
      <c r="D20" s="4">
        <v>3.0125926372193135E-5</v>
      </c>
      <c r="E20" s="4">
        <f t="shared" si="2"/>
        <v>1.5062963186096567E-5</v>
      </c>
      <c r="F20" s="4">
        <f t="shared" si="0"/>
        <v>1.5063076633665779E-5</v>
      </c>
      <c r="G20" s="6">
        <f t="shared" si="1"/>
        <v>2.8868315427033053E-7</v>
      </c>
      <c r="H20" s="26"/>
      <c r="I20" s="3"/>
      <c r="J20" s="13"/>
    </row>
    <row r="21" spans="1:10" s="14" customFormat="1" x14ac:dyDescent="0.35">
      <c r="A21" s="3"/>
      <c r="B21" s="5">
        <v>12</v>
      </c>
      <c r="C21" s="4">
        <v>0</v>
      </c>
      <c r="D21" s="4">
        <v>4.0169111961363413E-5</v>
      </c>
      <c r="E21" s="4">
        <f t="shared" si="2"/>
        <v>2.0084555980681706E-5</v>
      </c>
      <c r="F21" s="4">
        <f t="shared" si="0"/>
        <v>2.0084757678076851E-5</v>
      </c>
      <c r="G21" s="6">
        <f t="shared" si="1"/>
        <v>3.8492341636331417E-7</v>
      </c>
      <c r="H21" s="26"/>
      <c r="I21" s="3"/>
      <c r="J21" s="13"/>
    </row>
    <row r="22" spans="1:10" s="14" customFormat="1" x14ac:dyDescent="0.35">
      <c r="A22" s="3"/>
      <c r="B22" s="5">
        <v>13</v>
      </c>
      <c r="C22" s="4">
        <v>3.0156512298873395E-5</v>
      </c>
      <c r="D22" s="4">
        <v>6.0256088375565398E-5</v>
      </c>
      <c r="E22" s="4">
        <f t="shared" si="2"/>
        <v>4.5206300337219396E-5</v>
      </c>
      <c r="F22" s="4">
        <f t="shared" si="0"/>
        <v>4.5207322172810209E-5</v>
      </c>
      <c r="G22" s="6">
        <f t="shared" si="1"/>
        <v>8.6639594998327851E-7</v>
      </c>
      <c r="H22" s="26"/>
      <c r="I22" s="3"/>
      <c r="J22" s="13"/>
    </row>
    <row r="23" spans="1:10" s="14" customFormat="1" x14ac:dyDescent="0.35">
      <c r="A23" s="3"/>
      <c r="B23" s="5">
        <v>14</v>
      </c>
      <c r="C23" s="4">
        <v>1.4073463479358228E-4</v>
      </c>
      <c r="D23" s="4">
        <v>9.0389579085914384E-5</v>
      </c>
      <c r="E23" s="4">
        <f t="shared" si="2"/>
        <v>1.1556210693974833E-4</v>
      </c>
      <c r="F23" s="4">
        <f t="shared" si="0"/>
        <v>1.155687847545017E-4</v>
      </c>
      <c r="G23" s="6">
        <f t="shared" si="1"/>
        <v>2.2148681835254536E-6</v>
      </c>
      <c r="H23" s="26"/>
      <c r="I23" s="3"/>
      <c r="J23" s="13"/>
    </row>
    <row r="24" spans="1:10" s="14" customFormat="1" x14ac:dyDescent="0.35">
      <c r="A24" s="3"/>
      <c r="B24" s="5">
        <v>15</v>
      </c>
      <c r="C24" s="4">
        <v>1.7091611035147114E-4</v>
      </c>
      <c r="D24" s="4">
        <v>1.1048613901165627E-4</v>
      </c>
      <c r="E24" s="4">
        <f t="shared" si="2"/>
        <v>1.4070112468156371E-4</v>
      </c>
      <c r="F24" s="4">
        <f t="shared" si="0"/>
        <v>1.4071102401338266E-4</v>
      </c>
      <c r="G24" s="6">
        <f t="shared" si="1"/>
        <v>2.6967169010072567E-6</v>
      </c>
      <c r="H24" s="26"/>
      <c r="I24" s="3"/>
      <c r="J24" s="13"/>
    </row>
    <row r="25" spans="1:10" s="14" customFormat="1" x14ac:dyDescent="0.35">
      <c r="A25" s="3"/>
      <c r="B25" s="5">
        <v>16</v>
      </c>
      <c r="C25" s="4">
        <v>1.6088972015249059E-4</v>
      </c>
      <c r="D25" s="4">
        <v>3.0135912967521605E-5</v>
      </c>
      <c r="E25" s="4">
        <f t="shared" si="2"/>
        <v>9.5512816560006097E-5</v>
      </c>
      <c r="F25" s="4">
        <f t="shared" si="0"/>
        <v>9.5517378199590894E-5</v>
      </c>
      <c r="G25" s="6">
        <f t="shared" si="1"/>
        <v>1.8305846430921591E-6</v>
      </c>
      <c r="H25" s="26"/>
      <c r="I25" s="3"/>
      <c r="J25" s="13"/>
    </row>
    <row r="26" spans="1:10" s="14" customFormat="1" x14ac:dyDescent="0.35">
      <c r="A26" s="3"/>
      <c r="B26" s="5">
        <v>17</v>
      </c>
      <c r="C26" s="4">
        <v>2.514306403436084E-4</v>
      </c>
      <c r="D26" s="4">
        <v>1.2054728467236764E-4</v>
      </c>
      <c r="E26" s="4">
        <f t="shared" si="2"/>
        <v>1.8598896250798802E-4</v>
      </c>
      <c r="F26" s="4">
        <f t="shared" si="0"/>
        <v>1.8600626059994479E-4</v>
      </c>
      <c r="G26" s="6">
        <f t="shared" si="1"/>
        <v>3.5647953843254143E-6</v>
      </c>
      <c r="H26" s="26"/>
      <c r="I26" s="3"/>
      <c r="J26" s="13"/>
    </row>
    <row r="27" spans="1:10" s="14" customFormat="1" ht="12" customHeight="1" x14ac:dyDescent="0.35">
      <c r="A27" s="3"/>
      <c r="B27" s="5">
        <v>18</v>
      </c>
      <c r="C27" s="4">
        <v>3.6215117799731633E-4</v>
      </c>
      <c r="D27" s="4">
        <v>9.0421363554193945E-5</v>
      </c>
      <c r="E27" s="4">
        <f t="shared" si="2"/>
        <v>2.2628627077575514E-4</v>
      </c>
      <c r="F27" s="4">
        <f t="shared" si="0"/>
        <v>2.2631187737700252E-4</v>
      </c>
      <c r="G27" s="6">
        <f t="shared" si="1"/>
        <v>4.3372476909997459E-6</v>
      </c>
      <c r="H27" s="26"/>
      <c r="I27" s="3"/>
      <c r="J27" s="13"/>
    </row>
    <row r="28" spans="1:10" s="14" customFormat="1" x14ac:dyDescent="0.35">
      <c r="A28" s="3"/>
      <c r="B28" s="5">
        <v>19</v>
      </c>
      <c r="C28" s="4">
        <v>3.6228237898761062E-4</v>
      </c>
      <c r="D28" s="4">
        <v>1.4066817382563102E-4</v>
      </c>
      <c r="E28" s="4">
        <f t="shared" si="2"/>
        <v>2.5147527640662082E-4</v>
      </c>
      <c r="F28" s="4">
        <f t="shared" si="0"/>
        <v>2.5150690161608152E-4</v>
      </c>
      <c r="G28" s="6">
        <f t="shared" si="1"/>
        <v>4.8201070027564796E-6</v>
      </c>
      <c r="H28" s="26"/>
      <c r="I28" s="3"/>
      <c r="J28" s="13"/>
    </row>
    <row r="29" spans="1:10" s="14" customFormat="1" x14ac:dyDescent="0.35">
      <c r="A29" s="3"/>
      <c r="B29" s="5">
        <v>20</v>
      </c>
      <c r="C29" s="4">
        <v>2.718102563069591E-4</v>
      </c>
      <c r="D29" s="4">
        <v>1.2058968355255217E-4</v>
      </c>
      <c r="E29" s="4">
        <f t="shared" si="2"/>
        <v>1.9619996992975564E-4</v>
      </c>
      <c r="F29" s="4">
        <f t="shared" si="0"/>
        <v>1.9621921966181711E-4</v>
      </c>
      <c r="G29" s="6">
        <f t="shared" si="1"/>
        <v>3.7605255751582689E-6</v>
      </c>
      <c r="H29" s="26"/>
      <c r="I29" s="3"/>
      <c r="J29" s="13"/>
    </row>
    <row r="30" spans="1:10" s="14" customFormat="1" x14ac:dyDescent="0.35">
      <c r="A30" s="3"/>
      <c r="B30" s="5">
        <v>21</v>
      </c>
      <c r="C30" s="4">
        <v>2.5174459000876226E-4</v>
      </c>
      <c r="D30" s="4">
        <v>1.1055387491332169E-4</v>
      </c>
      <c r="E30" s="4">
        <f t="shared" si="2"/>
        <v>1.8114923246104198E-4</v>
      </c>
      <c r="F30" s="4">
        <f t="shared" si="0"/>
        <v>1.8116564196499519E-4</v>
      </c>
      <c r="G30" s="6">
        <f t="shared" si="1"/>
        <v>3.4720254692421904E-6</v>
      </c>
      <c r="H30" s="26"/>
      <c r="I30" s="3"/>
      <c r="J30" s="13"/>
    </row>
    <row r="31" spans="1:10" s="14" customFormat="1" x14ac:dyDescent="0.35">
      <c r="A31" s="3"/>
      <c r="B31" s="5">
        <v>22</v>
      </c>
      <c r="C31" s="4">
        <v>3.4245885457584446E-4</v>
      </c>
      <c r="D31" s="4">
        <v>1.909778063685641E-4</v>
      </c>
      <c r="E31" s="4">
        <f t="shared" si="2"/>
        <v>2.6671833047220428E-4</v>
      </c>
      <c r="F31" s="4">
        <f t="shared" si="0"/>
        <v>2.6675390613203692E-4</v>
      </c>
      <c r="G31" s="6">
        <f t="shared" si="1"/>
        <v>5.1123137171371624E-6</v>
      </c>
      <c r="H31" s="26"/>
      <c r="I31" s="3"/>
      <c r="J31" s="13"/>
    </row>
    <row r="32" spans="1:10" s="14" customFormat="1" x14ac:dyDescent="0.35">
      <c r="A32" s="3"/>
      <c r="B32" s="5">
        <v>23</v>
      </c>
      <c r="C32" s="4">
        <v>2.8212155408668949E-4</v>
      </c>
      <c r="D32" s="4">
        <v>1.5080075199302989E-4</v>
      </c>
      <c r="E32" s="4">
        <f t="shared" si="2"/>
        <v>2.1646115303985969E-4</v>
      </c>
      <c r="F32" s="4">
        <f t="shared" si="0"/>
        <v>2.1648458413658984E-4</v>
      </c>
      <c r="G32" s="6">
        <f t="shared" si="1"/>
        <v>4.1489088509205629E-6</v>
      </c>
      <c r="H32" s="26"/>
      <c r="I32" s="3"/>
      <c r="J32" s="13"/>
    </row>
    <row r="33" spans="1:10" s="14" customFormat="1" x14ac:dyDescent="0.35">
      <c r="A33" s="3"/>
      <c r="B33" s="5">
        <v>24</v>
      </c>
      <c r="C33" s="4">
        <v>2.7212255593633827E-4</v>
      </c>
      <c r="D33" s="4">
        <v>2.6142739356893596E-4</v>
      </c>
      <c r="E33" s="4">
        <f t="shared" si="2"/>
        <v>2.6677497475263712E-4</v>
      </c>
      <c r="F33" s="4">
        <f t="shared" si="0"/>
        <v>2.6681056552622901E-4</v>
      </c>
      <c r="G33" s="6">
        <f t="shared" si="1"/>
        <v>5.1133995864205417E-6</v>
      </c>
      <c r="H33" s="26"/>
      <c r="I33" s="3"/>
      <c r="J33" s="13"/>
    </row>
    <row r="34" spans="1:10" s="14" customFormat="1" x14ac:dyDescent="0.35">
      <c r="A34" s="3"/>
      <c r="B34" s="5">
        <v>25</v>
      </c>
      <c r="C34" s="4">
        <v>5.343118970088101E-4</v>
      </c>
      <c r="D34" s="4">
        <v>1.1063281972889527E-4</v>
      </c>
      <c r="E34" s="4">
        <f t="shared" si="2"/>
        <v>3.2247235836885269E-4</v>
      </c>
      <c r="F34" s="4">
        <f t="shared" si="0"/>
        <v>3.2252436376025448E-4</v>
      </c>
      <c r="G34" s="6">
        <f t="shared" si="1"/>
        <v>6.1811460297933607E-6</v>
      </c>
      <c r="H34" s="26"/>
      <c r="I34" s="3"/>
      <c r="J34" s="13"/>
    </row>
    <row r="35" spans="1:10" s="14" customFormat="1" x14ac:dyDescent="0.35">
      <c r="A35" s="3"/>
      <c r="B35" s="5">
        <v>26</v>
      </c>
      <c r="C35" s="4">
        <v>5.8503126891262802E-4</v>
      </c>
      <c r="D35" s="4">
        <v>2.0117283764342631E-4</v>
      </c>
      <c r="E35" s="4">
        <f t="shared" si="2"/>
        <v>3.9310205327802716E-4</v>
      </c>
      <c r="F35" s="4">
        <f t="shared" si="0"/>
        <v>3.9317933814472968E-4</v>
      </c>
      <c r="G35" s="6">
        <f t="shared" si="1"/>
        <v>7.5352361947889079E-6</v>
      </c>
      <c r="H35" s="26"/>
      <c r="I35" s="3"/>
      <c r="J35" s="13"/>
    </row>
    <row r="36" spans="1:10" s="14" customFormat="1" x14ac:dyDescent="0.35">
      <c r="A36" s="3"/>
      <c r="B36" s="5">
        <v>27</v>
      </c>
      <c r="C36" s="4">
        <v>3.330574675520781E-4</v>
      </c>
      <c r="D36" s="4">
        <v>1.2072798977835753E-4</v>
      </c>
      <c r="E36" s="4">
        <f t="shared" si="2"/>
        <v>2.2689272866521781E-4</v>
      </c>
      <c r="F36" s="4">
        <f t="shared" si="0"/>
        <v>2.2691847271459929E-4</v>
      </c>
      <c r="G36" s="6">
        <f t="shared" si="1"/>
        <v>4.3488730132601461E-6</v>
      </c>
      <c r="H36" s="26"/>
      <c r="I36" s="3"/>
      <c r="J36" s="13"/>
    </row>
    <row r="37" spans="1:10" s="14" customFormat="1" x14ac:dyDescent="0.35">
      <c r="A37" s="3"/>
      <c r="B37" s="5">
        <v>28</v>
      </c>
      <c r="C37" s="4">
        <v>5.855687588971481E-4</v>
      </c>
      <c r="D37" s="4">
        <v>1.2074256678573647E-4</v>
      </c>
      <c r="E37" s="4">
        <f t="shared" si="2"/>
        <v>3.5315566284144229E-4</v>
      </c>
      <c r="F37" s="4">
        <f t="shared" si="0"/>
        <v>3.5321803698816181E-4</v>
      </c>
      <c r="G37" s="6">
        <f t="shared" si="1"/>
        <v>6.7693851073524769E-6</v>
      </c>
      <c r="H37" s="26"/>
      <c r="I37" s="3"/>
      <c r="J37" s="13"/>
    </row>
    <row r="38" spans="1:10" s="14" customFormat="1" x14ac:dyDescent="0.35">
      <c r="A38" s="3"/>
      <c r="B38" s="5">
        <v>29</v>
      </c>
      <c r="C38" s="4">
        <v>3.7377135295124653E-4</v>
      </c>
      <c r="D38" s="4">
        <v>1.5094643414204079E-4</v>
      </c>
      <c r="E38" s="4">
        <f t="shared" si="2"/>
        <v>2.6235889354664366E-4</v>
      </c>
      <c r="F38" s="4">
        <f t="shared" si="0"/>
        <v>2.6239331566191889E-4</v>
      </c>
      <c r="G38" s="6">
        <f t="shared" si="1"/>
        <v>5.028743617851994E-6</v>
      </c>
      <c r="H38" s="26"/>
      <c r="I38" s="3"/>
      <c r="J38" s="13"/>
    </row>
    <row r="39" spans="1:10" s="14" customFormat="1" x14ac:dyDescent="0.35">
      <c r="A39" s="3"/>
      <c r="B39" s="5">
        <v>30</v>
      </c>
      <c r="C39" s="4">
        <v>6.0634234088563499E-4</v>
      </c>
      <c r="D39" s="4">
        <v>1.2077537792631876E-4</v>
      </c>
      <c r="E39" s="4">
        <f t="shared" si="2"/>
        <v>3.6355885940597688E-4</v>
      </c>
      <c r="F39" s="4">
        <f t="shared" si="0"/>
        <v>3.6362496295027475E-4</v>
      </c>
      <c r="G39" s="6">
        <f t="shared" si="1"/>
        <v>6.9688320120109282E-6</v>
      </c>
      <c r="H39" s="26"/>
      <c r="I39" s="3"/>
      <c r="J39" s="13"/>
    </row>
    <row r="40" spans="1:10" s="14" customFormat="1" x14ac:dyDescent="0.35">
      <c r="A40" s="3"/>
      <c r="B40" s="5">
        <v>31</v>
      </c>
      <c r="C40" s="4">
        <v>5.1570368273101685E-4</v>
      </c>
      <c r="D40" s="4">
        <v>2.2144827169690018E-4</v>
      </c>
      <c r="E40" s="4">
        <f t="shared" si="2"/>
        <v>3.6857597721395852E-4</v>
      </c>
      <c r="F40" s="4">
        <f t="shared" si="0"/>
        <v>3.6864391803419715E-4</v>
      </c>
      <c r="G40" s="6">
        <f t="shared" si="1"/>
        <v>7.0650193887411561E-6</v>
      </c>
      <c r="H40" s="26"/>
      <c r="I40" s="3"/>
      <c r="J40" s="13"/>
    </row>
    <row r="41" spans="1:10" s="14" customFormat="1" x14ac:dyDescent="0.35">
      <c r="A41" s="3"/>
      <c r="B41" s="5">
        <v>32</v>
      </c>
      <c r="C41" s="4">
        <v>6.6772558501870805E-4</v>
      </c>
      <c r="D41" s="4">
        <v>4.3292658370586157E-4</v>
      </c>
      <c r="E41" s="4">
        <f t="shared" ref="E41:E72" si="3">(1-$D$5)*C41+$D$5*D41</f>
        <v>5.5032608436228481E-4</v>
      </c>
      <c r="F41" s="4">
        <f t="shared" ref="F41:F72" si="4">-LN(1-E41)</f>
        <v>5.5047756934176737E-4</v>
      </c>
      <c r="G41" s="6">
        <f t="shared" si="1"/>
        <v>1.0549822562544442E-5</v>
      </c>
      <c r="H41" s="26"/>
      <c r="I41" s="3"/>
      <c r="J41" s="13"/>
    </row>
    <row r="42" spans="1:10" s="14" customFormat="1" x14ac:dyDescent="0.35">
      <c r="A42" s="3"/>
      <c r="B42" s="5">
        <v>33</v>
      </c>
      <c r="C42" s="4">
        <v>5.6693359790238596E-4</v>
      </c>
      <c r="D42" s="4">
        <v>4.8347619383370954E-4</v>
      </c>
      <c r="E42" s="4">
        <f t="shared" si="3"/>
        <v>5.2520489586804775E-4</v>
      </c>
      <c r="F42" s="4">
        <f t="shared" si="4"/>
        <v>5.253428642692711E-4</v>
      </c>
      <c r="G42" s="6">
        <f t="shared" si="1"/>
        <v>1.006812201997942E-5</v>
      </c>
      <c r="H42" s="26"/>
      <c r="I42" s="3"/>
      <c r="J42" s="13"/>
    </row>
    <row r="43" spans="1:10" s="14" customFormat="1" x14ac:dyDescent="0.35">
      <c r="A43" s="3"/>
      <c r="B43" s="5">
        <v>34</v>
      </c>
      <c r="C43" s="4">
        <v>6.2803253613719079E-4</v>
      </c>
      <c r="D43" s="4">
        <v>3.1239607791766488E-4</v>
      </c>
      <c r="E43" s="4">
        <f t="shared" si="3"/>
        <v>4.7021430702742784E-4</v>
      </c>
      <c r="F43" s="4">
        <f t="shared" si="4"/>
        <v>4.7032489244194922E-4</v>
      </c>
      <c r="G43" s="6">
        <f t="shared" si="1"/>
        <v>9.0137150891012041E-6</v>
      </c>
      <c r="H43" s="26"/>
      <c r="I43" s="3"/>
      <c r="J43" s="13"/>
    </row>
    <row r="44" spans="1:10" s="14" customFormat="1" x14ac:dyDescent="0.35">
      <c r="A44" s="3"/>
      <c r="B44" s="5">
        <v>35</v>
      </c>
      <c r="C44" s="4">
        <v>5.9801944069981516E-4</v>
      </c>
      <c r="D44" s="4">
        <v>5.1410253825523444E-4</v>
      </c>
      <c r="E44" s="4">
        <f t="shared" si="3"/>
        <v>5.560609894775248E-4</v>
      </c>
      <c r="F44" s="4">
        <f t="shared" si="4"/>
        <v>5.5621564872545247E-4</v>
      </c>
      <c r="G44" s="6">
        <f t="shared" si="1"/>
        <v>1.0659791433331733E-5</v>
      </c>
      <c r="H44" s="26"/>
      <c r="I44" s="3"/>
      <c r="J44" s="13"/>
    </row>
    <row r="45" spans="1:10" s="14" customFormat="1" x14ac:dyDescent="0.35">
      <c r="A45" s="3"/>
      <c r="B45" s="5">
        <v>36</v>
      </c>
      <c r="C45" s="4">
        <v>7.8093306288029574E-4</v>
      </c>
      <c r="D45" s="4">
        <v>4.2359633286603859E-4</v>
      </c>
      <c r="E45" s="4">
        <f t="shared" si="3"/>
        <v>6.0226469787316717E-4</v>
      </c>
      <c r="F45" s="4">
        <f t="shared" si="4"/>
        <v>6.0244613210759957E-4</v>
      </c>
      <c r="G45" s="6">
        <f t="shared" si="1"/>
        <v>1.1545786760658316E-5</v>
      </c>
      <c r="H45" s="26"/>
      <c r="I45" s="3"/>
      <c r="J45" s="13"/>
    </row>
    <row r="46" spans="1:10" s="14" customFormat="1" x14ac:dyDescent="0.35">
      <c r="A46" s="3"/>
      <c r="B46" s="5">
        <v>37</v>
      </c>
      <c r="C46" s="4">
        <v>8.8304253829052382E-4</v>
      </c>
      <c r="D46" s="4">
        <v>3.4305663461442482E-4</v>
      </c>
      <c r="E46" s="4">
        <f t="shared" si="3"/>
        <v>6.1304958645247432E-4</v>
      </c>
      <c r="F46" s="4">
        <f t="shared" si="4"/>
        <v>6.1323757818629527E-4</v>
      </c>
      <c r="G46" s="6">
        <f t="shared" si="1"/>
        <v>1.175260193708727E-5</v>
      </c>
      <c r="H46" s="26"/>
      <c r="I46" s="3"/>
      <c r="J46" s="13"/>
    </row>
    <row r="47" spans="1:10" s="14" customFormat="1" x14ac:dyDescent="0.35">
      <c r="A47" s="3"/>
      <c r="B47" s="5">
        <v>38</v>
      </c>
      <c r="C47" s="4">
        <v>1.0768418058434426E-3</v>
      </c>
      <c r="D47" s="4">
        <v>7.2672218016656132E-4</v>
      </c>
      <c r="E47" s="4">
        <f t="shared" si="3"/>
        <v>9.0178199300500195E-4</v>
      </c>
      <c r="F47" s="4">
        <f t="shared" si="4"/>
        <v>9.0218884299823302E-4</v>
      </c>
      <c r="G47" s="6">
        <f t="shared" si="1"/>
        <v>1.7290259701319144E-5</v>
      </c>
      <c r="H47" s="26"/>
      <c r="I47" s="3"/>
      <c r="J47" s="13"/>
    </row>
    <row r="48" spans="1:10" s="14" customFormat="1" x14ac:dyDescent="0.35">
      <c r="A48" s="3"/>
      <c r="B48" s="5">
        <v>39</v>
      </c>
      <c r="C48" s="4">
        <v>9.0511542764160069E-4</v>
      </c>
      <c r="D48" s="4">
        <v>6.3634435320136795E-4</v>
      </c>
      <c r="E48" s="4">
        <f t="shared" si="3"/>
        <v>7.7072989042148432E-4</v>
      </c>
      <c r="F48" s="4">
        <f t="shared" si="4"/>
        <v>7.7102705540257866E-4</v>
      </c>
      <c r="G48" s="6">
        <f t="shared" si="1"/>
        <v>1.4776590160248126E-5</v>
      </c>
      <c r="H48" s="26"/>
      <c r="I48" s="3"/>
      <c r="J48" s="13"/>
    </row>
    <row r="49" spans="1:10" s="14" customFormat="1" x14ac:dyDescent="0.35">
      <c r="A49" s="3"/>
      <c r="B49" s="5">
        <v>40</v>
      </c>
      <c r="C49" s="4">
        <v>1.2113068881627331E-3</v>
      </c>
      <c r="D49" s="4">
        <v>6.6707095209217471E-4</v>
      </c>
      <c r="E49" s="4">
        <f t="shared" si="3"/>
        <v>9.3918892012745392E-4</v>
      </c>
      <c r="F49" s="4">
        <f t="shared" si="4"/>
        <v>9.3963023438124109E-4</v>
      </c>
      <c r="G49" s="6">
        <f t="shared" si="1"/>
        <v>1.8007809643005857E-5</v>
      </c>
      <c r="H49" s="26"/>
      <c r="I49" s="3"/>
      <c r="J49" s="13"/>
    </row>
    <row r="50" spans="1:10" s="14" customFormat="1" x14ac:dyDescent="0.35">
      <c r="A50" s="3"/>
      <c r="B50" s="5">
        <v>41</v>
      </c>
      <c r="C50" s="4">
        <v>9.783738611116588E-4</v>
      </c>
      <c r="D50" s="4">
        <v>7.888828205595555E-4</v>
      </c>
      <c r="E50" s="4">
        <f t="shared" si="3"/>
        <v>8.8362834083560715E-4</v>
      </c>
      <c r="F50" s="4">
        <f t="shared" si="4"/>
        <v>8.8401897048915657E-4</v>
      </c>
      <c r="G50" s="6">
        <f t="shared" si="1"/>
        <v>1.6942040860556951E-5</v>
      </c>
      <c r="H50" s="26"/>
      <c r="I50" s="3"/>
      <c r="J50" s="13"/>
    </row>
    <row r="51" spans="1:10" s="14" customFormat="1" x14ac:dyDescent="0.35">
      <c r="A51" s="3"/>
      <c r="B51" s="5">
        <v>42</v>
      </c>
      <c r="C51" s="4">
        <v>9.0792238793790947E-4</v>
      </c>
      <c r="D51" s="4">
        <v>5.7694643507832932E-4</v>
      </c>
      <c r="E51" s="4">
        <f t="shared" si="3"/>
        <v>7.424344115081194E-4</v>
      </c>
      <c r="F51" s="4">
        <f t="shared" si="4"/>
        <v>7.4271015242395881E-4</v>
      </c>
      <c r="G51" s="6">
        <f t="shared" si="1"/>
        <v>1.4233905841876116E-5</v>
      </c>
      <c r="H51" s="26"/>
      <c r="I51" s="3"/>
      <c r="J51" s="13"/>
    </row>
    <row r="52" spans="1:10" s="14" customFormat="1" x14ac:dyDescent="0.35">
      <c r="A52" s="3"/>
      <c r="B52" s="5">
        <v>43</v>
      </c>
      <c r="C52" s="4">
        <v>1.0619071443886963E-3</v>
      </c>
      <c r="D52" s="4">
        <v>9.114939385652665E-4</v>
      </c>
      <c r="E52" s="4">
        <f t="shared" si="3"/>
        <v>9.8670054147698139E-4</v>
      </c>
      <c r="F52" s="4">
        <f t="shared" si="4"/>
        <v>9.8718765090337378E-4</v>
      </c>
      <c r="G52" s="6">
        <f t="shared" si="1"/>
        <v>1.8919228594094228E-5</v>
      </c>
      <c r="H52" s="26"/>
      <c r="I52" s="3"/>
      <c r="J52" s="13"/>
    </row>
    <row r="53" spans="1:10" s="14" customFormat="1" x14ac:dyDescent="0.35">
      <c r="A53" s="3"/>
      <c r="B53" s="5">
        <v>44</v>
      </c>
      <c r="C53" s="4">
        <v>1.7172119836864619E-3</v>
      </c>
      <c r="D53" s="4">
        <v>7.2986041419575987E-4</v>
      </c>
      <c r="E53" s="4">
        <f t="shared" si="3"/>
        <v>1.2235361989411109E-3</v>
      </c>
      <c r="F53" s="4">
        <f t="shared" si="4"/>
        <v>1.224285330478218E-3</v>
      </c>
      <c r="G53" s="6">
        <f t="shared" si="1"/>
        <v>2.3463098819953565E-5</v>
      </c>
      <c r="H53" s="26"/>
      <c r="I53" s="3"/>
      <c r="J53" s="13"/>
    </row>
    <row r="54" spans="1:10" s="14" customFormat="1" x14ac:dyDescent="0.35">
      <c r="A54" s="3"/>
      <c r="B54" s="5">
        <v>45</v>
      </c>
      <c r="C54" s="4">
        <v>1.8020785337633516E-3</v>
      </c>
      <c r="D54" s="4">
        <v>9.7385799933047412E-4</v>
      </c>
      <c r="E54" s="4">
        <f t="shared" si="3"/>
        <v>1.3879682665469129E-3</v>
      </c>
      <c r="F54" s="4">
        <f t="shared" si="4"/>
        <v>1.3889323867168348E-3</v>
      </c>
      <c r="G54" s="6">
        <f t="shared" si="1"/>
        <v>2.6618473338513304E-5</v>
      </c>
      <c r="H54" s="26"/>
      <c r="I54" s="3"/>
      <c r="J54" s="13"/>
    </row>
    <row r="55" spans="1:10" s="14" customFormat="1" x14ac:dyDescent="0.35">
      <c r="A55" s="3"/>
      <c r="B55" s="5">
        <v>46</v>
      </c>
      <c r="C55" s="4">
        <v>1.5078624255043804E-3</v>
      </c>
      <c r="D55" s="4">
        <v>7.8187670718210533E-4</v>
      </c>
      <c r="E55" s="4">
        <f t="shared" si="3"/>
        <v>1.1448695663432429E-3</v>
      </c>
      <c r="F55" s="4">
        <f t="shared" si="4"/>
        <v>1.1455254301386108E-3</v>
      </c>
      <c r="G55" s="6">
        <f t="shared" si="1"/>
        <v>2.1953703098320787E-5</v>
      </c>
      <c r="H55" s="26"/>
      <c r="I55" s="3"/>
      <c r="J55" s="13"/>
    </row>
    <row r="56" spans="1:10" s="14" customFormat="1" x14ac:dyDescent="0.35">
      <c r="A56" s="3"/>
      <c r="B56" s="5">
        <v>47</v>
      </c>
      <c r="C56" s="4">
        <v>1.5820509132747906E-3</v>
      </c>
      <c r="D56" s="4">
        <v>1.3414088858176854E-3</v>
      </c>
      <c r="E56" s="4">
        <f t="shared" si="3"/>
        <v>1.461729899546238E-3</v>
      </c>
      <c r="F56" s="4">
        <f t="shared" si="4"/>
        <v>1.4627992689090579E-3</v>
      </c>
      <c r="G56" s="6">
        <f t="shared" si="1"/>
        <v>2.803409017637648E-5</v>
      </c>
      <c r="H56" s="26"/>
      <c r="I56" s="3"/>
      <c r="J56" s="13"/>
    </row>
    <row r="57" spans="1:10" s="14" customFormat="1" x14ac:dyDescent="0.35">
      <c r="A57" s="3"/>
      <c r="B57" s="5">
        <v>48</v>
      </c>
      <c r="C57" s="4">
        <v>1.8932378482939827E-3</v>
      </c>
      <c r="D57" s="4">
        <v>1.3940898730054885E-3</v>
      </c>
      <c r="E57" s="4">
        <f t="shared" si="3"/>
        <v>1.6436638606497356E-3</v>
      </c>
      <c r="F57" s="4">
        <f t="shared" si="4"/>
        <v>1.6450161581112615E-3</v>
      </c>
      <c r="G57" s="6">
        <f t="shared" si="1"/>
        <v>3.1526164782302857E-5</v>
      </c>
      <c r="H57" s="26"/>
      <c r="I57" s="3"/>
      <c r="J57" s="13"/>
    </row>
    <row r="58" spans="1:10" s="14" customFormat="1" x14ac:dyDescent="0.35">
      <c r="A58" s="3"/>
      <c r="B58" s="5">
        <v>49</v>
      </c>
      <c r="C58" s="4">
        <v>2.3298008329553088E-3</v>
      </c>
      <c r="D58" s="4">
        <v>1.5692668263106446E-3</v>
      </c>
      <c r="E58" s="4">
        <f t="shared" si="3"/>
        <v>1.9495338296329767E-3</v>
      </c>
      <c r="F58" s="4">
        <f t="shared" si="4"/>
        <v>1.9514366441791113E-3</v>
      </c>
      <c r="G58" s="6">
        <f t="shared" si="1"/>
        <v>3.7398497432117317E-5</v>
      </c>
      <c r="H58" s="26"/>
      <c r="I58" s="3"/>
      <c r="J58" s="13"/>
    </row>
    <row r="59" spans="1:10" s="14" customFormat="1" x14ac:dyDescent="0.35">
      <c r="A59" s="3"/>
      <c r="B59" s="5">
        <v>50</v>
      </c>
      <c r="C59" s="4">
        <v>2.7588914836016443E-3</v>
      </c>
      <c r="D59" s="4">
        <v>1.7146181402516447E-3</v>
      </c>
      <c r="E59" s="4">
        <f t="shared" si="3"/>
        <v>2.2367548119266445E-3</v>
      </c>
      <c r="F59" s="4">
        <f t="shared" si="4"/>
        <v>2.2392600844550734E-3</v>
      </c>
      <c r="G59" s="6">
        <f t="shared" si="1"/>
        <v>4.2914399397075975E-5</v>
      </c>
      <c r="H59" s="26"/>
      <c r="I59" s="3"/>
      <c r="J59" s="13"/>
    </row>
    <row r="60" spans="1:10" s="14" customFormat="1" x14ac:dyDescent="0.35">
      <c r="A60" s="3"/>
      <c r="B60" s="5">
        <v>51</v>
      </c>
      <c r="C60" s="4">
        <v>2.8494161287314634E-3</v>
      </c>
      <c r="D60" s="4">
        <v>1.4210789976792926E-3</v>
      </c>
      <c r="E60" s="4">
        <f t="shared" si="3"/>
        <v>2.135247563205378E-3</v>
      </c>
      <c r="F60" s="4">
        <f t="shared" si="4"/>
        <v>2.1375304545544929E-3</v>
      </c>
      <c r="G60" s="6">
        <f t="shared" si="1"/>
        <v>4.0964837317303271E-5</v>
      </c>
      <c r="H60" s="26"/>
      <c r="I60" s="3"/>
      <c r="J60" s="13"/>
    </row>
    <row r="61" spans="1:10" s="14" customFormat="1" x14ac:dyDescent="0.35">
      <c r="A61" s="3"/>
      <c r="B61" s="5">
        <v>52</v>
      </c>
      <c r="C61" s="4">
        <v>2.8991229893179371E-3</v>
      </c>
      <c r="D61" s="4">
        <v>1.7302455105759895E-3</v>
      </c>
      <c r="E61" s="4">
        <f t="shared" si="3"/>
        <v>2.3146842499469633E-3</v>
      </c>
      <c r="F61" s="4">
        <f t="shared" si="4"/>
        <v>2.3173672725685076E-3</v>
      </c>
      <c r="G61" s="6">
        <f t="shared" si="1"/>
        <v>4.4411254834786362E-5</v>
      </c>
      <c r="H61" s="26"/>
      <c r="I61" s="3"/>
      <c r="J61" s="13"/>
    </row>
    <row r="62" spans="1:10" s="14" customFormat="1" x14ac:dyDescent="0.35">
      <c r="A62" s="3"/>
      <c r="B62" s="5">
        <v>53</v>
      </c>
      <c r="C62" s="4">
        <v>3.4390404035140598E-3</v>
      </c>
      <c r="D62" s="4">
        <v>2.0716886313522087E-3</v>
      </c>
      <c r="E62" s="4">
        <f t="shared" si="3"/>
        <v>2.7553645174331343E-3</v>
      </c>
      <c r="F62" s="4">
        <f t="shared" si="4"/>
        <v>2.7591675216267555E-3</v>
      </c>
      <c r="G62" s="6">
        <f t="shared" si="1"/>
        <v>5.2877925143968163E-5</v>
      </c>
      <c r="H62" s="26"/>
      <c r="I62" s="3"/>
      <c r="J62" s="13"/>
    </row>
    <row r="63" spans="1:10" s="14" customFormat="1" x14ac:dyDescent="0.35">
      <c r="A63" s="3"/>
      <c r="B63" s="5">
        <v>54</v>
      </c>
      <c r="C63" s="4">
        <v>3.9842303951812541E-3</v>
      </c>
      <c r="D63" s="4">
        <v>2.1479296630114719E-3</v>
      </c>
      <c r="E63" s="4">
        <f t="shared" si="3"/>
        <v>3.066080029096363E-3</v>
      </c>
      <c r="F63" s="4">
        <f t="shared" si="4"/>
        <v>3.0707900825332405E-3</v>
      </c>
      <c r="G63" s="6">
        <f t="shared" si="1"/>
        <v>5.88498240765567E-5</v>
      </c>
      <c r="H63" s="26"/>
      <c r="I63" s="3"/>
      <c r="J63" s="13"/>
    </row>
    <row r="64" spans="1:10" s="14" customFormat="1" x14ac:dyDescent="0.35">
      <c r="A64" s="3"/>
      <c r="B64" s="5">
        <v>55</v>
      </c>
      <c r="C64" s="4">
        <v>4.7036096004031691E-3</v>
      </c>
      <c r="D64" s="4">
        <v>2.440933528333411E-3</v>
      </c>
      <c r="E64" s="4">
        <f t="shared" si="3"/>
        <v>3.5722715643682901E-3</v>
      </c>
      <c r="F64" s="4">
        <f t="shared" si="4"/>
        <v>3.5786673626615833E-3</v>
      </c>
      <c r="G64" s="6">
        <f t="shared" si="1"/>
        <v>6.8582649456083722E-5</v>
      </c>
      <c r="H64" s="26"/>
      <c r="I64" s="3"/>
      <c r="J64" s="13"/>
    </row>
    <row r="65" spans="1:10" s="14" customFormat="1" x14ac:dyDescent="0.35">
      <c r="A65" s="3"/>
      <c r="B65" s="5">
        <v>56</v>
      </c>
      <c r="C65" s="4">
        <v>4.7047406063418507E-3</v>
      </c>
      <c r="D65" s="4">
        <v>3.1592966951278223E-3</v>
      </c>
      <c r="E65" s="4">
        <f t="shared" si="3"/>
        <v>3.9320186507348365E-3</v>
      </c>
      <c r="F65" s="4">
        <f t="shared" si="4"/>
        <v>3.9397693600299738E-3</v>
      </c>
      <c r="G65" s="6">
        <f t="shared" si="1"/>
        <v>7.5502654655612567E-5</v>
      </c>
      <c r="H65" s="26"/>
      <c r="I65" s="3"/>
      <c r="J65" s="13"/>
    </row>
    <row r="66" spans="1:10" s="14" customFormat="1" x14ac:dyDescent="0.35">
      <c r="A66" s="3"/>
      <c r="B66" s="5">
        <v>57</v>
      </c>
      <c r="C66" s="4">
        <v>4.8117686959471273E-3</v>
      </c>
      <c r="D66" s="4">
        <v>2.7964495448001836E-3</v>
      </c>
      <c r="E66" s="4">
        <f t="shared" si="3"/>
        <v>3.8041091203736555E-3</v>
      </c>
      <c r="F66" s="4">
        <f t="shared" si="4"/>
        <v>3.8113631460541383E-3</v>
      </c>
      <c r="G66" s="6">
        <f t="shared" si="1"/>
        <v>7.3041938034035248E-5</v>
      </c>
      <c r="H66" s="26"/>
      <c r="I66" s="3"/>
      <c r="J66" s="13"/>
    </row>
    <row r="67" spans="1:10" s="14" customFormat="1" x14ac:dyDescent="0.35">
      <c r="A67" s="3"/>
      <c r="B67" s="5">
        <v>58</v>
      </c>
      <c r="C67" s="4">
        <v>5.4846748599544082E-3</v>
      </c>
      <c r="D67" s="4">
        <v>3.2924460693178892E-3</v>
      </c>
      <c r="E67" s="4">
        <f t="shared" si="3"/>
        <v>4.3885604646361487E-3</v>
      </c>
      <c r="F67" s="4">
        <f t="shared" si="4"/>
        <v>4.3982184629430274E-3</v>
      </c>
      <c r="G67" s="6">
        <f t="shared" si="1"/>
        <v>8.4288109415298074E-5</v>
      </c>
      <c r="H67" s="26"/>
      <c r="I67" s="3"/>
      <c r="J67" s="13"/>
    </row>
    <row r="68" spans="1:10" s="14" customFormat="1" x14ac:dyDescent="0.35">
      <c r="A68" s="3"/>
      <c r="B68" s="5">
        <v>59</v>
      </c>
      <c r="C68" s="4">
        <v>6.4786952657336361E-3</v>
      </c>
      <c r="D68" s="4">
        <v>4.2620149222625248E-3</v>
      </c>
      <c r="E68" s="4">
        <f t="shared" si="3"/>
        <v>5.3703550939980804E-3</v>
      </c>
      <c r="F68" s="4">
        <f t="shared" si="4"/>
        <v>5.3848272880514915E-3</v>
      </c>
      <c r="G68" s="6">
        <f t="shared" si="1"/>
        <v>1.0319465131736205E-4</v>
      </c>
      <c r="H68" s="26"/>
      <c r="I68" s="3"/>
      <c r="J68" s="13"/>
    </row>
    <row r="69" spans="1:10" s="14" customFormat="1" x14ac:dyDescent="0.35">
      <c r="A69" s="3"/>
      <c r="B69" s="5">
        <v>60</v>
      </c>
      <c r="C69" s="4">
        <v>7.4371079350707969E-3</v>
      </c>
      <c r="D69" s="4">
        <v>4.3430485060960144E-3</v>
      </c>
      <c r="E69" s="4">
        <f t="shared" si="3"/>
        <v>5.8900782205834057E-3</v>
      </c>
      <c r="F69" s="4">
        <f t="shared" si="4"/>
        <v>5.9074931485020021E-3</v>
      </c>
      <c r="G69" s="6">
        <f t="shared" si="1"/>
        <v>1.1321043551104637E-4</v>
      </c>
      <c r="H69" s="26"/>
      <c r="I69" s="3"/>
      <c r="J69" s="13"/>
    </row>
    <row r="70" spans="1:10" s="14" customFormat="1" x14ac:dyDescent="0.35">
      <c r="A70" s="3"/>
      <c r="B70" s="5">
        <v>61</v>
      </c>
      <c r="C70" s="4">
        <v>8.1118060985144735E-3</v>
      </c>
      <c r="D70" s="4">
        <v>5.139793987807395E-3</v>
      </c>
      <c r="E70" s="4">
        <f t="shared" si="3"/>
        <v>6.6258000431609343E-3</v>
      </c>
      <c r="F70" s="4">
        <f t="shared" si="4"/>
        <v>6.6478481009133563E-3</v>
      </c>
      <c r="G70" s="6">
        <f t="shared" si="1"/>
        <v>1.2739759837387954E-4</v>
      </c>
      <c r="H70" s="26"/>
      <c r="I70" s="3"/>
      <c r="J70" s="13"/>
    </row>
    <row r="71" spans="1:10" s="14" customFormat="1" x14ac:dyDescent="0.35">
      <c r="A71" s="3"/>
      <c r="B71" s="5">
        <v>62</v>
      </c>
      <c r="C71" s="4">
        <v>9.1087244501374398E-3</v>
      </c>
      <c r="D71" s="4">
        <v>5.4727366852964643E-3</v>
      </c>
      <c r="E71" s="4">
        <f t="shared" si="3"/>
        <v>7.290730567716952E-3</v>
      </c>
      <c r="F71" s="4">
        <f t="shared" si="4"/>
        <v>7.3174378333167788E-3</v>
      </c>
      <c r="G71" s="6">
        <f t="shared" si="1"/>
        <v>1.4022853873318919E-4</v>
      </c>
      <c r="H71" s="26"/>
      <c r="I71" s="3"/>
      <c r="J71" s="13"/>
    </row>
    <row r="72" spans="1:10" s="14" customFormat="1" x14ac:dyDescent="0.35">
      <c r="A72" s="3"/>
      <c r="B72" s="5">
        <v>63</v>
      </c>
      <c r="C72" s="4">
        <v>1.1346937873581653E-2</v>
      </c>
      <c r="D72" s="4">
        <v>6.2358577757003486E-3</v>
      </c>
      <c r="E72" s="4">
        <f t="shared" si="3"/>
        <v>8.7913978246410007E-3</v>
      </c>
      <c r="F72" s="4">
        <f t="shared" si="4"/>
        <v>8.8302701582939225E-3</v>
      </c>
      <c r="G72" s="6">
        <f t="shared" si="1"/>
        <v>1.6921741723185946E-4</v>
      </c>
      <c r="H72" s="26"/>
      <c r="I72" s="3"/>
      <c r="J72" s="13"/>
    </row>
    <row r="73" spans="1:10" s="14" customFormat="1" x14ac:dyDescent="0.35">
      <c r="A73" s="3"/>
      <c r="B73" s="5">
        <v>64</v>
      </c>
      <c r="C73" s="4">
        <v>1.129836168167897E-2</v>
      </c>
      <c r="D73" s="4">
        <v>7.1301819425737545E-3</v>
      </c>
      <c r="E73" s="4">
        <f t="shared" ref="E73:E104" si="5">(1-$D$5)*C73+$D$5*D73</f>
        <v>9.2142718121263623E-3</v>
      </c>
      <c r="F73" s="4">
        <f t="shared" ref="F73:F104" si="6">-LN(1-E73)</f>
        <v>9.2569858026565859E-3</v>
      </c>
      <c r="G73" s="6">
        <f t="shared" si="1"/>
        <v>1.7739398634686321E-4</v>
      </c>
      <c r="H73" s="26"/>
      <c r="I73" s="3"/>
      <c r="J73" s="13"/>
    </row>
    <row r="74" spans="1:10" s="14" customFormat="1" x14ac:dyDescent="0.35">
      <c r="A74" s="3"/>
      <c r="B74" s="5">
        <v>65</v>
      </c>
      <c r="C74" s="4">
        <v>1.2105661742265794E-2</v>
      </c>
      <c r="D74" s="4">
        <v>7.7735548401683952E-3</v>
      </c>
      <c r="E74" s="4">
        <f t="shared" si="5"/>
        <v>9.9396082912170947E-3</v>
      </c>
      <c r="F74" s="4">
        <f t="shared" si="6"/>
        <v>9.9893359879877301E-3</v>
      </c>
      <c r="G74" s="6">
        <f t="shared" ref="G74:G108" si="7">(1-EXP(-F74*$D$6/52.178571))</f>
        <v>1.9142685689654826E-4</v>
      </c>
      <c r="H74" s="26"/>
      <c r="I74" s="3"/>
      <c r="J74" s="13"/>
    </row>
    <row r="75" spans="1:10" s="14" customFormat="1" x14ac:dyDescent="0.35">
      <c r="A75" s="3"/>
      <c r="B75" s="5">
        <v>66</v>
      </c>
      <c r="C75" s="4">
        <v>1.4061784897025142E-2</v>
      </c>
      <c r="D75" s="4">
        <v>1.0254240046876473E-2</v>
      </c>
      <c r="E75" s="4">
        <f t="shared" si="5"/>
        <v>1.2158012471950808E-2</v>
      </c>
      <c r="F75" s="4">
        <f t="shared" si="6"/>
        <v>1.2232525676471677E-2</v>
      </c>
      <c r="G75" s="6">
        <f t="shared" si="7"/>
        <v>2.3440833436139119E-4</v>
      </c>
      <c r="H75" s="26"/>
      <c r="I75" s="3"/>
      <c r="J75" s="13"/>
    </row>
    <row r="76" spans="1:10" s="14" customFormat="1" x14ac:dyDescent="0.35">
      <c r="A76" s="3"/>
      <c r="B76" s="5">
        <v>67</v>
      </c>
      <c r="C76" s="4">
        <v>1.4947023940768966E-2</v>
      </c>
      <c r="D76" s="4">
        <v>9.7574880498180194E-3</v>
      </c>
      <c r="E76" s="4">
        <f t="shared" si="5"/>
        <v>1.2352255995293493E-2</v>
      </c>
      <c r="F76" s="4">
        <f t="shared" si="6"/>
        <v>1.242917921596441E-2</v>
      </c>
      <c r="G76" s="6">
        <f t="shared" si="7"/>
        <v>2.3817630017575198E-4</v>
      </c>
      <c r="H76" s="26"/>
      <c r="I76" s="3"/>
      <c r="J76" s="13"/>
    </row>
    <row r="77" spans="1:10" s="14" customFormat="1" x14ac:dyDescent="0.35">
      <c r="A77" s="3"/>
      <c r="B77" s="5">
        <v>68</v>
      </c>
      <c r="C77" s="4">
        <v>1.6622880906659754E-2</v>
      </c>
      <c r="D77" s="4">
        <v>1.0993999247138064E-2</v>
      </c>
      <c r="E77" s="4">
        <f t="shared" si="5"/>
        <v>1.3808440076898909E-2</v>
      </c>
      <c r="F77" s="4">
        <f t="shared" si="6"/>
        <v>1.3904663408512673E-2</v>
      </c>
      <c r="G77" s="6">
        <f t="shared" si="7"/>
        <v>2.6644675455023137E-4</v>
      </c>
      <c r="H77" s="26"/>
      <c r="I77" s="3"/>
      <c r="J77" s="13"/>
    </row>
    <row r="78" spans="1:10" s="14" customFormat="1" x14ac:dyDescent="0.35">
      <c r="A78" s="3"/>
      <c r="B78" s="5">
        <v>69</v>
      </c>
      <c r="C78" s="4">
        <v>1.8820682384512177E-2</v>
      </c>
      <c r="D78" s="4">
        <v>1.2694645635795809E-2</v>
      </c>
      <c r="E78" s="4">
        <f>(1-$D$5)*C78+$D$5*D78</f>
        <v>1.5757664010153993E-2</v>
      </c>
      <c r="F78" s="4">
        <f t="shared" si="6"/>
        <v>1.5883135838496026E-2</v>
      </c>
      <c r="G78" s="6">
        <f t="shared" si="7"/>
        <v>3.0435326934719065E-4</v>
      </c>
      <c r="H78" s="26"/>
      <c r="I78" s="3"/>
      <c r="J78" s="13"/>
    </row>
    <row r="79" spans="1:10" s="14" customFormat="1" x14ac:dyDescent="0.35">
      <c r="A79" s="3"/>
      <c r="B79" s="5">
        <v>70</v>
      </c>
      <c r="C79" s="4">
        <v>2.0268372791541034E-2</v>
      </c>
      <c r="D79" s="4">
        <v>1.3640229037927276E-2</v>
      </c>
      <c r="E79" s="4">
        <f t="shared" si="5"/>
        <v>1.6954300914734155E-2</v>
      </c>
      <c r="F79" s="4">
        <f>-LN(1-E79)</f>
        <v>1.709967051041595E-2</v>
      </c>
      <c r="G79" s="6">
        <f t="shared" si="7"/>
        <v>3.276607347506566E-4</v>
      </c>
      <c r="H79" s="26"/>
      <c r="I79" s="3"/>
      <c r="J79" s="13"/>
    </row>
    <row r="80" spans="1:10" s="14" customFormat="1" x14ac:dyDescent="0.35">
      <c r="A80" s="3"/>
      <c r="B80" s="5">
        <v>71</v>
      </c>
      <c r="C80" s="4">
        <v>2.1871611769544219E-2</v>
      </c>
      <c r="D80" s="4">
        <v>1.4012782784623923E-2</v>
      </c>
      <c r="E80" s="4">
        <f t="shared" si="5"/>
        <v>1.7942197277084071E-2</v>
      </c>
      <c r="F80" s="4">
        <f t="shared" si="6"/>
        <v>1.8105110116689842E-2</v>
      </c>
      <c r="G80" s="6">
        <f t="shared" si="7"/>
        <v>3.4692344087994265E-4</v>
      </c>
      <c r="H80" s="26"/>
      <c r="I80" s="3"/>
      <c r="J80" s="13"/>
    </row>
    <row r="81" spans="1:10" s="14" customFormat="1" x14ac:dyDescent="0.35">
      <c r="A81" s="3"/>
      <c r="B81" s="5">
        <v>72</v>
      </c>
      <c r="C81" s="4">
        <v>2.6157531279463853E-2</v>
      </c>
      <c r="D81" s="4">
        <v>1.5704242593823192E-2</v>
      </c>
      <c r="E81" s="4">
        <f t="shared" si="5"/>
        <v>2.0930886936643522E-2</v>
      </c>
      <c r="F81" s="4">
        <f t="shared" si="6"/>
        <v>2.1153043373043252E-2</v>
      </c>
      <c r="G81" s="6">
        <f t="shared" si="7"/>
        <v>4.05314976156812E-4</v>
      </c>
      <c r="H81" s="26"/>
      <c r="I81" s="3"/>
      <c r="J81" s="13"/>
    </row>
    <row r="82" spans="1:10" s="14" customFormat="1" x14ac:dyDescent="0.35">
      <c r="A82" s="3"/>
      <c r="B82" s="5">
        <v>73</v>
      </c>
      <c r="C82" s="4">
        <v>2.5420956916515136E-2</v>
      </c>
      <c r="D82" s="4">
        <v>1.6854997275720707E-2</v>
      </c>
      <c r="E82" s="4">
        <f t="shared" si="5"/>
        <v>2.1137977096117921E-2</v>
      </c>
      <c r="F82" s="4">
        <f t="shared" si="6"/>
        <v>2.1364583152397493E-2</v>
      </c>
      <c r="G82" s="6">
        <f t="shared" si="7"/>
        <v>4.0936747522746231E-4</v>
      </c>
      <c r="H82" s="26"/>
      <c r="I82" s="3"/>
      <c r="J82" s="13"/>
    </row>
    <row r="83" spans="1:10" s="14" customFormat="1" x14ac:dyDescent="0.35">
      <c r="A83" s="3"/>
      <c r="B83" s="5">
        <v>74</v>
      </c>
      <c r="C83" s="4">
        <v>2.9614713384346847E-2</v>
      </c>
      <c r="D83" s="4">
        <v>1.8963170005903418E-2</v>
      </c>
      <c r="E83" s="4">
        <f t="shared" si="5"/>
        <v>2.4288941695125132E-2</v>
      </c>
      <c r="F83" s="4">
        <f t="shared" si="6"/>
        <v>2.4588783218330516E-2</v>
      </c>
      <c r="G83" s="6">
        <f t="shared" si="7"/>
        <v>4.711319227781452E-4</v>
      </c>
      <c r="H83" s="26"/>
      <c r="I83" s="3"/>
      <c r="J83" s="13"/>
    </row>
    <row r="84" spans="1:10" s="14" customFormat="1" x14ac:dyDescent="0.35">
      <c r="A84" s="3"/>
      <c r="B84" s="5">
        <v>75</v>
      </c>
      <c r="C84" s="4">
        <v>3.0698356482762423E-2</v>
      </c>
      <c r="D84" s="4">
        <v>2.1540237507521875E-2</v>
      </c>
      <c r="E84" s="4">
        <f t="shared" si="5"/>
        <v>2.6119296995142149E-2</v>
      </c>
      <c r="F84" s="4">
        <f t="shared" si="6"/>
        <v>2.6466464355594847E-2</v>
      </c>
      <c r="G84" s="6">
        <f t="shared" si="7"/>
        <v>5.0709999735898403E-4</v>
      </c>
      <c r="H84" s="26"/>
      <c r="I84" s="3"/>
      <c r="J84" s="13"/>
    </row>
    <row r="85" spans="1:10" s="14" customFormat="1" x14ac:dyDescent="0.35">
      <c r="A85" s="3"/>
      <c r="B85" s="5">
        <v>76</v>
      </c>
      <c r="C85" s="4">
        <v>3.5752515521301653E-2</v>
      </c>
      <c r="D85" s="4">
        <v>2.3043614684656433E-2</v>
      </c>
      <c r="E85" s="4">
        <f t="shared" si="5"/>
        <v>2.9398065102979043E-2</v>
      </c>
      <c r="F85" s="4">
        <f t="shared" si="6"/>
        <v>2.9838848506907965E-2</v>
      </c>
      <c r="G85" s="6">
        <f t="shared" si="7"/>
        <v>5.7169672791435033E-4</v>
      </c>
      <c r="H85" s="26"/>
      <c r="I85" s="3"/>
      <c r="J85" s="13"/>
    </row>
    <row r="86" spans="1:10" s="14" customFormat="1" x14ac:dyDescent="0.35">
      <c r="A86" s="3"/>
      <c r="B86" s="5">
        <v>77</v>
      </c>
      <c r="C86" s="4">
        <v>3.8439905269390118E-2</v>
      </c>
      <c r="D86" s="4">
        <v>2.6747517311373481E-2</v>
      </c>
      <c r="E86" s="4">
        <f t="shared" si="5"/>
        <v>3.2593711290381799E-2</v>
      </c>
      <c r="F86" s="4">
        <f t="shared" si="6"/>
        <v>3.3136717984221763E-2</v>
      </c>
      <c r="G86" s="6">
        <f t="shared" si="7"/>
        <v>6.3486212083807558E-4</v>
      </c>
      <c r="H86" s="26"/>
      <c r="I86" s="3"/>
      <c r="J86" s="13"/>
    </row>
    <row r="87" spans="1:10" s="14" customFormat="1" x14ac:dyDescent="0.35">
      <c r="A87" s="3"/>
      <c r="B87" s="5">
        <v>78</v>
      </c>
      <c r="C87" s="4">
        <v>4.2054708064590662E-2</v>
      </c>
      <c r="D87" s="4">
        <v>2.8749818498620572E-2</v>
      </c>
      <c r="E87" s="4">
        <f t="shared" si="5"/>
        <v>3.5402263281605617E-2</v>
      </c>
      <c r="F87" s="4">
        <f t="shared" si="6"/>
        <v>3.6044117692134704E-2</v>
      </c>
      <c r="G87" s="6">
        <f t="shared" si="7"/>
        <v>6.905453813564888E-4</v>
      </c>
      <c r="H87" s="26"/>
      <c r="I87" s="3"/>
      <c r="J87" s="13"/>
    </row>
    <row r="88" spans="1:10" s="14" customFormat="1" x14ac:dyDescent="0.35">
      <c r="A88" s="3"/>
      <c r="B88" s="5">
        <v>79</v>
      </c>
      <c r="C88" s="4">
        <v>4.920377303916057E-2</v>
      </c>
      <c r="D88" s="4">
        <v>3.1748189021324036E-2</v>
      </c>
      <c r="E88" s="4">
        <f t="shared" si="5"/>
        <v>4.0475981030242303E-2</v>
      </c>
      <c r="F88" s="4">
        <f t="shared" si="6"/>
        <v>4.1317931049617777E-2</v>
      </c>
      <c r="G88" s="6">
        <f t="shared" si="7"/>
        <v>7.9154288135618867E-4</v>
      </c>
      <c r="H88" s="26"/>
      <c r="I88" s="3"/>
      <c r="J88" s="13"/>
    </row>
    <row r="89" spans="1:10" s="14" customFormat="1" x14ac:dyDescent="0.35">
      <c r="A89" s="3"/>
      <c r="B89" s="5">
        <v>80</v>
      </c>
      <c r="C89" s="4">
        <v>5.4555594990620127E-2</v>
      </c>
      <c r="D89" s="4">
        <v>3.6845725194054157E-2</v>
      </c>
      <c r="E89" s="4">
        <f t="shared" si="5"/>
        <v>4.5700660092337142E-2</v>
      </c>
      <c r="F89" s="4">
        <f t="shared" si="6"/>
        <v>4.6777883262340211E-2</v>
      </c>
      <c r="G89" s="6">
        <f t="shared" si="7"/>
        <v>8.9609432640225251E-4</v>
      </c>
      <c r="H89" s="26"/>
      <c r="I89" s="3"/>
      <c r="J89" s="13"/>
    </row>
    <row r="90" spans="1:10" s="14" customFormat="1" x14ac:dyDescent="0.35">
      <c r="A90" s="3"/>
      <c r="B90" s="5">
        <v>81</v>
      </c>
      <c r="C90" s="4">
        <v>5.9348241897713705E-2</v>
      </c>
      <c r="D90" s="4">
        <v>4.4390684660001734E-2</v>
      </c>
      <c r="E90" s="4">
        <f t="shared" si="5"/>
        <v>5.1869463278857719E-2</v>
      </c>
      <c r="F90" s="4">
        <f t="shared" si="6"/>
        <v>5.32630892432416E-2</v>
      </c>
      <c r="G90" s="6">
        <f t="shared" si="7"/>
        <v>1.0202639205365571E-3</v>
      </c>
      <c r="H90" s="26"/>
      <c r="I90" s="3"/>
      <c r="J90" s="13"/>
    </row>
    <row r="91" spans="1:10" s="14" customFormat="1" x14ac:dyDescent="0.35">
      <c r="A91" s="3"/>
      <c r="B91" s="5">
        <v>82</v>
      </c>
      <c r="C91" s="4">
        <v>6.7102487600007588E-2</v>
      </c>
      <c r="D91" s="4">
        <v>4.7200024400658847E-2</v>
      </c>
      <c r="E91" s="4">
        <f t="shared" si="5"/>
        <v>5.7151256000333217E-2</v>
      </c>
      <c r="F91" s="4">
        <f t="shared" si="6"/>
        <v>5.8849407941750129E-2</v>
      </c>
      <c r="G91" s="6">
        <f t="shared" si="7"/>
        <v>1.1272105146639122E-3</v>
      </c>
      <c r="H91" s="26"/>
      <c r="I91" s="3"/>
      <c r="J91" s="13"/>
    </row>
    <row r="92" spans="1:10" s="14" customFormat="1" x14ac:dyDescent="0.35">
      <c r="A92" s="3"/>
      <c r="B92" s="5">
        <v>83</v>
      </c>
      <c r="C92" s="4">
        <v>7.856997351802808E-2</v>
      </c>
      <c r="D92" s="4">
        <v>5.2723402212013992E-2</v>
      </c>
      <c r="E92" s="4">
        <f t="shared" si="5"/>
        <v>6.5646687865021036E-2</v>
      </c>
      <c r="F92" s="4">
        <f t="shared" si="6"/>
        <v>6.7900633765466498E-2</v>
      </c>
      <c r="G92" s="6">
        <f t="shared" si="7"/>
        <v>1.3004662957686319E-3</v>
      </c>
      <c r="H92" s="26"/>
      <c r="I92" s="3"/>
      <c r="J92" s="13"/>
    </row>
    <row r="93" spans="1:10" s="14" customFormat="1" x14ac:dyDescent="0.35">
      <c r="A93" s="3"/>
      <c r="B93" s="5">
        <v>84</v>
      </c>
      <c r="C93" s="4">
        <v>7.9698450246501462E-2</v>
      </c>
      <c r="D93" s="4">
        <v>5.8310663535136809E-2</v>
      </c>
      <c r="E93" s="4">
        <f t="shared" si="5"/>
        <v>6.9004556890819135E-2</v>
      </c>
      <c r="F93" s="4">
        <f t="shared" si="6"/>
        <v>7.1500896336618033E-2</v>
      </c>
      <c r="G93" s="6">
        <f t="shared" si="7"/>
        <v>1.3693730603553389E-3</v>
      </c>
      <c r="H93" s="26"/>
      <c r="I93" s="3"/>
      <c r="J93" s="13"/>
    </row>
    <row r="94" spans="1:10" s="14" customFormat="1" x14ac:dyDescent="0.35">
      <c r="A94" s="3"/>
      <c r="B94" s="5">
        <v>85</v>
      </c>
      <c r="C94" s="4">
        <v>9.128471221293355E-2</v>
      </c>
      <c r="D94" s="4">
        <v>6.8542309624632147E-2</v>
      </c>
      <c r="E94" s="4">
        <f t="shared" si="5"/>
        <v>7.9913510918782849E-2</v>
      </c>
      <c r="F94" s="4">
        <f t="shared" si="6"/>
        <v>8.3287603486813827E-2</v>
      </c>
      <c r="G94" s="6">
        <f t="shared" si="7"/>
        <v>1.5949299736381928E-3</v>
      </c>
      <c r="H94" s="26"/>
      <c r="I94" s="3"/>
      <c r="J94" s="13"/>
    </row>
    <row r="95" spans="1:10" s="14" customFormat="1" x14ac:dyDescent="0.35">
      <c r="A95" s="3"/>
      <c r="B95" s="5">
        <v>86</v>
      </c>
      <c r="C95" s="4">
        <v>0.10386486200697898</v>
      </c>
      <c r="D95" s="4">
        <v>8.3082909539220262E-2</v>
      </c>
      <c r="E95" s="4">
        <f t="shared" si="5"/>
        <v>9.3473885773099619E-2</v>
      </c>
      <c r="F95" s="4">
        <f t="shared" si="6"/>
        <v>9.813544145048396E-2</v>
      </c>
      <c r="G95" s="6">
        <f t="shared" si="7"/>
        <v>1.8789938613700263E-3</v>
      </c>
      <c r="H95" s="26"/>
      <c r="I95" s="3"/>
      <c r="J95" s="13"/>
    </row>
    <row r="96" spans="1:10" s="14" customFormat="1" x14ac:dyDescent="0.35">
      <c r="A96" s="3"/>
      <c r="B96" s="5">
        <v>87</v>
      </c>
      <c r="C96" s="4">
        <v>0.12230449275789845</v>
      </c>
      <c r="D96" s="4">
        <v>8.815311246034585E-2</v>
      </c>
      <c r="E96" s="4">
        <f t="shared" si="5"/>
        <v>0.10522880260912215</v>
      </c>
      <c r="F96" s="4">
        <f t="shared" si="6"/>
        <v>0.11118723876345124</v>
      </c>
      <c r="G96" s="6">
        <f t="shared" si="7"/>
        <v>2.1286297492427719E-3</v>
      </c>
      <c r="H96" s="26"/>
      <c r="I96" s="3"/>
      <c r="J96" s="13"/>
    </row>
    <row r="97" spans="1:10" s="14" customFormat="1" x14ac:dyDescent="0.35">
      <c r="A97" s="3"/>
      <c r="B97" s="5">
        <v>88</v>
      </c>
      <c r="C97" s="4">
        <v>0.13948173293449395</v>
      </c>
      <c r="D97" s="4">
        <v>0.10285003340782894</v>
      </c>
      <c r="E97" s="4">
        <f t="shared" si="5"/>
        <v>0.12116588317116145</v>
      </c>
      <c r="F97" s="4">
        <f t="shared" si="6"/>
        <v>0.12915911716238196</v>
      </c>
      <c r="G97" s="6">
        <f t="shared" si="7"/>
        <v>2.4722676544919331E-3</v>
      </c>
      <c r="H97" s="26"/>
      <c r="I97" s="3"/>
      <c r="J97" s="13"/>
    </row>
    <row r="98" spans="1:10" s="14" customFormat="1" x14ac:dyDescent="0.35">
      <c r="A98" s="3"/>
      <c r="B98" s="5">
        <v>89</v>
      </c>
      <c r="C98" s="4">
        <v>0.16224661172518851</v>
      </c>
      <c r="D98" s="4">
        <v>0.12095842214746144</v>
      </c>
      <c r="E98" s="4">
        <f t="shared" si="5"/>
        <v>0.14160251693632497</v>
      </c>
      <c r="F98" s="4">
        <f t="shared" si="6"/>
        <v>0.1526880197952091</v>
      </c>
      <c r="G98" s="6">
        <f t="shared" si="7"/>
        <v>2.9219818072622195E-3</v>
      </c>
      <c r="H98" s="26"/>
      <c r="I98" s="3"/>
      <c r="J98" s="13"/>
    </row>
    <row r="99" spans="1:10" s="14" customFormat="1" ht="12" x14ac:dyDescent="0.3">
      <c r="A99" s="3"/>
      <c r="B99" s="5">
        <v>90</v>
      </c>
      <c r="C99" s="4">
        <v>0.16513590377173759</v>
      </c>
      <c r="D99" s="4">
        <v>0.13468111834993723</v>
      </c>
      <c r="E99" s="4">
        <f t="shared" si="5"/>
        <v>0.14990851106083741</v>
      </c>
      <c r="F99" s="4">
        <f t="shared" si="6"/>
        <v>0.16241130124382955</v>
      </c>
      <c r="G99" s="6">
        <f t="shared" si="7"/>
        <v>3.1077662541347806E-3</v>
      </c>
      <c r="H99" s="4"/>
      <c r="I99" s="3"/>
      <c r="J99" s="13"/>
    </row>
    <row r="100" spans="1:10" s="14" customFormat="1" ht="12" x14ac:dyDescent="0.3">
      <c r="A100" s="3"/>
      <c r="B100" s="5">
        <v>91</v>
      </c>
      <c r="C100" s="4">
        <v>0.19584520020103868</v>
      </c>
      <c r="D100" s="4">
        <v>0.15074783078429388</v>
      </c>
      <c r="E100" s="4">
        <f t="shared" si="5"/>
        <v>0.17329651549266628</v>
      </c>
      <c r="F100" s="4">
        <f t="shared" si="6"/>
        <v>0.19030919177250885</v>
      </c>
      <c r="G100" s="6">
        <f t="shared" si="7"/>
        <v>3.6406240232702558E-3</v>
      </c>
      <c r="H100" s="4"/>
      <c r="I100" s="3"/>
      <c r="J100" s="13"/>
    </row>
    <row r="101" spans="1:10" s="14" customFormat="1" ht="12" x14ac:dyDescent="0.3">
      <c r="A101" s="3"/>
      <c r="B101" s="5">
        <v>92</v>
      </c>
      <c r="C101" s="4">
        <v>0.22423611111111108</v>
      </c>
      <c r="D101" s="4">
        <v>0.17003259918899583</v>
      </c>
      <c r="E101" s="4">
        <f t="shared" si="5"/>
        <v>0.19713435515005345</v>
      </c>
      <c r="F101" s="4">
        <f t="shared" si="6"/>
        <v>0.21956789553503192</v>
      </c>
      <c r="G101" s="6">
        <f t="shared" si="7"/>
        <v>4.1991677198155442E-3</v>
      </c>
      <c r="H101" s="4"/>
      <c r="I101" s="3"/>
      <c r="J101" s="13"/>
    </row>
    <row r="102" spans="1:10" s="14" customFormat="1" ht="12" x14ac:dyDescent="0.3">
      <c r="A102" s="3"/>
      <c r="B102" s="5">
        <v>93</v>
      </c>
      <c r="C102" s="4">
        <v>0.24778444185838333</v>
      </c>
      <c r="D102" s="4">
        <v>0.19380179144513099</v>
      </c>
      <c r="E102" s="4">
        <f t="shared" si="5"/>
        <v>0.22079311665175716</v>
      </c>
      <c r="F102" s="4">
        <f t="shared" si="6"/>
        <v>0.24947869282701535</v>
      </c>
      <c r="G102" s="6">
        <f t="shared" si="7"/>
        <v>4.7698361164023595E-3</v>
      </c>
      <c r="H102" s="4"/>
      <c r="I102" s="3"/>
      <c r="J102" s="13"/>
    </row>
    <row r="103" spans="1:10" s="14" customFormat="1" ht="12" x14ac:dyDescent="0.3">
      <c r="A103" s="3"/>
      <c r="B103" s="5">
        <v>94</v>
      </c>
      <c r="C103" s="4">
        <v>0.27478281566107343</v>
      </c>
      <c r="D103" s="4">
        <v>0.21270275087635915</v>
      </c>
      <c r="E103" s="4">
        <f t="shared" si="5"/>
        <v>0.24374278326871629</v>
      </c>
      <c r="F103" s="4">
        <f t="shared" si="6"/>
        <v>0.27937372689744933</v>
      </c>
      <c r="G103" s="6">
        <f t="shared" si="7"/>
        <v>5.3398769890804498E-3</v>
      </c>
      <c r="H103" s="4"/>
      <c r="I103" s="3"/>
      <c r="J103" s="13"/>
    </row>
    <row r="104" spans="1:10" s="14" customFormat="1" ht="12" x14ac:dyDescent="0.3">
      <c r="A104" s="3"/>
      <c r="B104" s="5">
        <v>95</v>
      </c>
      <c r="C104" s="4">
        <v>0.29077781424351823</v>
      </c>
      <c r="D104" s="4">
        <v>0.23273715191306321</v>
      </c>
      <c r="E104" s="4">
        <f t="shared" si="5"/>
        <v>0.26175748307829072</v>
      </c>
      <c r="F104" s="4">
        <f t="shared" si="6"/>
        <v>0.30348289464827244</v>
      </c>
      <c r="G104" s="6">
        <f t="shared" si="7"/>
        <v>5.7993546647340244E-3</v>
      </c>
      <c r="H104" s="4"/>
      <c r="I104" s="3"/>
      <c r="J104" s="13"/>
    </row>
    <row r="105" spans="1:10" s="14" customFormat="1" ht="12" x14ac:dyDescent="0.3">
      <c r="A105" s="3"/>
      <c r="B105" s="5">
        <v>96</v>
      </c>
      <c r="C105" s="4">
        <v>0.32276723739009716</v>
      </c>
      <c r="D105" s="4">
        <v>0.2607455493262516</v>
      </c>
      <c r="E105" s="4">
        <f t="shared" ref="E105:E108" si="8">(1-$D$5)*C105+$D$5*D105</f>
        <v>0.29175639335817438</v>
      </c>
      <c r="F105" s="4">
        <f t="shared" ref="F105:F108" si="9">-LN(1-E105)</f>
        <v>0.34496716729167476</v>
      </c>
      <c r="G105" s="6">
        <f t="shared" si="7"/>
        <v>6.5894740357301806E-3</v>
      </c>
      <c r="H105" s="4"/>
      <c r="I105" s="3"/>
      <c r="J105" s="13"/>
    </row>
    <row r="106" spans="1:10" s="14" customFormat="1" ht="12" x14ac:dyDescent="0.3">
      <c r="A106" s="3"/>
      <c r="B106" s="5">
        <v>97</v>
      </c>
      <c r="C106" s="4">
        <v>0.33686368295182778</v>
      </c>
      <c r="D106" s="4">
        <v>0.28645556146886642</v>
      </c>
      <c r="E106" s="4">
        <f t="shared" si="8"/>
        <v>0.3116596222103471</v>
      </c>
      <c r="F106" s="4">
        <f t="shared" si="9"/>
        <v>0.3734718282305039</v>
      </c>
      <c r="G106" s="6">
        <f t="shared" si="7"/>
        <v>7.1320166250120609E-3</v>
      </c>
      <c r="H106" s="4"/>
      <c r="I106" s="3"/>
      <c r="J106" s="13"/>
    </row>
    <row r="107" spans="1:10" s="14" customFormat="1" ht="12" x14ac:dyDescent="0.3">
      <c r="A107" s="3"/>
      <c r="B107" s="5">
        <v>98</v>
      </c>
      <c r="C107" s="4">
        <v>0.34827408552292638</v>
      </c>
      <c r="D107" s="4">
        <v>0.32780160358008581</v>
      </c>
      <c r="E107" s="4">
        <f t="shared" si="8"/>
        <v>0.33803784455150609</v>
      </c>
      <c r="F107" s="4">
        <f t="shared" si="9"/>
        <v>0.41254689167545661</v>
      </c>
      <c r="G107" s="6">
        <f t="shared" si="7"/>
        <v>7.8752691818901877E-3</v>
      </c>
      <c r="H107" s="4"/>
      <c r="I107" s="3"/>
      <c r="J107" s="13"/>
    </row>
    <row r="108" spans="1:10" s="14" customFormat="1" ht="12" x14ac:dyDescent="0.3">
      <c r="A108" s="3"/>
      <c r="B108" s="7">
        <v>99</v>
      </c>
      <c r="C108" s="8">
        <v>0.34827408552292638</v>
      </c>
      <c r="D108" s="8">
        <v>0.32780160358008581</v>
      </c>
      <c r="E108" s="8">
        <f t="shared" si="8"/>
        <v>0.33803784455150609</v>
      </c>
      <c r="F108" s="8">
        <f t="shared" si="9"/>
        <v>0.41254689167545661</v>
      </c>
      <c r="G108" s="303">
        <f t="shared" si="7"/>
        <v>7.8752691818901877E-3</v>
      </c>
      <c r="H108" s="4"/>
      <c r="I108" s="3"/>
      <c r="J108" s="13"/>
    </row>
    <row r="109" spans="1:10" x14ac:dyDescent="0.35">
      <c r="A109" s="25"/>
      <c r="B109" s="25"/>
      <c r="C109" s="25"/>
      <c r="D109" s="25"/>
      <c r="E109" s="25"/>
      <c r="F109" s="25"/>
      <c r="G109" s="26"/>
      <c r="H109" s="26"/>
      <c r="I109" s="26"/>
      <c r="J109" s="27"/>
    </row>
    <row r="110" spans="1:10" x14ac:dyDescent="0.35">
      <c r="A110" s="28"/>
      <c r="B110" s="28"/>
      <c r="C110" s="28"/>
      <c r="D110" s="28"/>
      <c r="E110" s="28"/>
      <c r="F110" s="28"/>
      <c r="G110" s="29"/>
      <c r="H110" s="29"/>
      <c r="I110" s="29"/>
      <c r="J110" s="24"/>
    </row>
  </sheetData>
  <autoFilter ref="B8:B108" xr:uid="{264D9254-0409-43B8-AF32-CF09744D22BD}"/>
  <mergeCells count="4">
    <mergeCell ref="B5:C5"/>
    <mergeCell ref="B6:C6"/>
    <mergeCell ref="B3:F3"/>
    <mergeCell ref="B2:E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46483-2D3F-4AF0-8844-74555373B85F}">
  <sheetPr>
    <tabColor theme="4"/>
  </sheetPr>
  <dimension ref="A1:X1481"/>
  <sheetViews>
    <sheetView zoomScale="85" zoomScaleNormal="85" workbookViewId="0"/>
  </sheetViews>
  <sheetFormatPr defaultColWidth="9" defaultRowHeight="14.5" x14ac:dyDescent="0.35"/>
  <cols>
    <col min="1" max="1" width="9" style="15" customWidth="1"/>
    <col min="2" max="4" width="16.58203125" style="15" customWidth="1"/>
    <col min="5" max="5" width="11.25" style="15" customWidth="1"/>
    <col min="6" max="7" width="16.58203125" style="15" customWidth="1"/>
    <col min="8" max="8" width="8.75" style="15" customWidth="1"/>
    <col min="9" max="13" width="8" style="10" customWidth="1"/>
    <col min="14" max="23" width="8" style="10" bestFit="1" customWidth="1"/>
    <col min="24" max="24" width="9.83203125" style="10" customWidth="1"/>
    <col min="25" max="25" width="9.08203125" style="10" bestFit="1" customWidth="1"/>
    <col min="26" max="16384" width="9" style="10"/>
  </cols>
  <sheetData>
    <row r="1" spans="1:24" x14ac:dyDescent="0.35">
      <c r="A1" s="45"/>
      <c r="B1" s="46"/>
      <c r="C1" s="46"/>
      <c r="D1" s="46"/>
      <c r="E1" s="46"/>
      <c r="F1" s="46"/>
      <c r="G1" s="46"/>
      <c r="H1" s="304"/>
      <c r="I1" s="24"/>
      <c r="J1" s="24"/>
      <c r="K1" s="24"/>
      <c r="L1" s="24"/>
      <c r="M1" s="24"/>
      <c r="N1" s="24"/>
      <c r="O1" s="24"/>
      <c r="P1" s="24"/>
      <c r="Q1" s="24"/>
      <c r="R1" s="24"/>
      <c r="S1" s="24"/>
      <c r="T1" s="24"/>
      <c r="U1" s="24"/>
      <c r="V1" s="24"/>
      <c r="W1" s="24"/>
      <c r="X1" s="24"/>
    </row>
    <row r="2" spans="1:24" ht="23.5" customHeight="1" x14ac:dyDescent="0.35">
      <c r="A2" s="47"/>
      <c r="B2" s="653" t="s">
        <v>89</v>
      </c>
      <c r="C2" s="653"/>
      <c r="D2" s="653"/>
      <c r="E2" s="653"/>
      <c r="F2" s="653"/>
      <c r="G2" s="22"/>
      <c r="H2" s="30"/>
      <c r="I2" s="24"/>
      <c r="J2" s="24"/>
      <c r="K2" s="24"/>
      <c r="L2" s="24"/>
      <c r="M2" s="24"/>
      <c r="N2" s="24"/>
      <c r="O2" s="24"/>
      <c r="P2" s="24"/>
      <c r="Q2" s="24"/>
      <c r="R2" s="24"/>
      <c r="S2" s="24"/>
      <c r="T2" s="24"/>
      <c r="U2" s="24"/>
      <c r="V2" s="24"/>
      <c r="W2" s="24"/>
      <c r="X2" s="24"/>
    </row>
    <row r="3" spans="1:24" ht="14.5" customHeight="1" x14ac:dyDescent="0.35">
      <c r="A3" s="47"/>
      <c r="B3" s="654" t="s">
        <v>217</v>
      </c>
      <c r="C3" s="654"/>
      <c r="D3" s="654"/>
      <c r="E3" s="654"/>
      <c r="F3" s="654"/>
      <c r="G3" s="654"/>
      <c r="H3" s="305"/>
      <c r="I3" s="24"/>
      <c r="J3" s="24"/>
      <c r="K3" s="24"/>
      <c r="L3" s="24"/>
      <c r="M3" s="24"/>
      <c r="N3" s="24"/>
      <c r="O3" s="24"/>
      <c r="P3" s="24"/>
      <c r="Q3" s="24"/>
      <c r="R3" s="24"/>
      <c r="S3" s="24"/>
      <c r="T3" s="24"/>
      <c r="U3" s="24"/>
      <c r="V3" s="24"/>
      <c r="W3" s="24"/>
      <c r="X3" s="24"/>
    </row>
    <row r="4" spans="1:24" ht="14.5" customHeight="1" x14ac:dyDescent="0.35">
      <c r="A4" s="47"/>
      <c r="B4" s="20"/>
      <c r="C4" s="20"/>
      <c r="D4" s="20"/>
      <c r="E4" s="20"/>
      <c r="F4" s="20"/>
      <c r="G4" s="20"/>
      <c r="H4" s="30"/>
      <c r="I4" s="24"/>
      <c r="J4" s="24"/>
      <c r="K4" s="24"/>
      <c r="L4" s="24"/>
      <c r="M4" s="24"/>
      <c r="N4" s="24"/>
      <c r="O4" s="24"/>
      <c r="P4" s="24"/>
      <c r="Q4" s="24"/>
      <c r="R4" s="24"/>
      <c r="S4" s="24"/>
      <c r="T4" s="24"/>
      <c r="U4" s="24"/>
      <c r="V4" s="24"/>
      <c r="W4" s="24"/>
      <c r="X4" s="24"/>
    </row>
    <row r="5" spans="1:24" ht="30" customHeight="1" x14ac:dyDescent="0.35">
      <c r="A5" s="48"/>
      <c r="B5" s="308" t="s">
        <v>209</v>
      </c>
      <c r="C5" s="309"/>
      <c r="D5" s="307">
        <f>Input!C10</f>
        <v>1</v>
      </c>
      <c r="E5" s="4"/>
      <c r="F5" s="43"/>
      <c r="G5" s="43"/>
      <c r="H5" s="30"/>
      <c r="I5" s="24"/>
      <c r="J5" s="24"/>
      <c r="K5" s="24"/>
      <c r="L5" s="24"/>
      <c r="M5" s="24"/>
      <c r="N5" s="24"/>
      <c r="O5" s="24"/>
      <c r="P5" s="24"/>
      <c r="Q5" s="24"/>
      <c r="R5" s="24"/>
      <c r="S5" s="24"/>
      <c r="T5" s="24"/>
      <c r="U5" s="24"/>
      <c r="V5" s="24"/>
      <c r="W5" s="24"/>
      <c r="X5" s="11"/>
    </row>
    <row r="6" spans="1:24" ht="14.5" customHeight="1" x14ac:dyDescent="0.35">
      <c r="A6" s="49"/>
      <c r="B6" s="43"/>
      <c r="C6" s="43"/>
      <c r="D6" s="43"/>
      <c r="E6" s="4"/>
      <c r="F6" s="43"/>
      <c r="G6" s="43"/>
      <c r="H6" s="30"/>
      <c r="I6" s="24"/>
      <c r="J6" s="24"/>
      <c r="K6" s="24"/>
      <c r="L6" s="24"/>
      <c r="M6" s="24"/>
      <c r="N6" s="24"/>
      <c r="O6" s="24"/>
      <c r="P6" s="24"/>
      <c r="Q6" s="24"/>
      <c r="R6" s="24"/>
      <c r="S6" s="24"/>
      <c r="T6" s="24"/>
      <c r="U6" s="24"/>
      <c r="V6" s="24"/>
      <c r="W6" s="24"/>
      <c r="X6" s="24"/>
    </row>
    <row r="7" spans="1:24" s="14" customFormat="1" ht="30" customHeight="1" x14ac:dyDescent="0.3">
      <c r="A7" s="49"/>
      <c r="B7" s="74" t="s">
        <v>91</v>
      </c>
      <c r="C7" s="75" t="s">
        <v>92</v>
      </c>
      <c r="D7" s="74" t="s">
        <v>90</v>
      </c>
      <c r="E7" s="4"/>
      <c r="F7" s="71"/>
      <c r="G7" s="71"/>
      <c r="H7" s="44"/>
    </row>
    <row r="8" spans="1:24" s="14" customFormat="1" ht="12" x14ac:dyDescent="0.3">
      <c r="A8" s="49"/>
      <c r="B8" s="76">
        <v>18</v>
      </c>
      <c r="C8" s="77" t="s">
        <v>83</v>
      </c>
      <c r="D8" s="78">
        <v>0.871</v>
      </c>
      <c r="E8" s="4"/>
      <c r="F8" s="71"/>
      <c r="G8" s="71"/>
      <c r="H8" s="44"/>
    </row>
    <row r="9" spans="1:24" s="14" customFormat="1" ht="12" x14ac:dyDescent="0.3">
      <c r="A9" s="49"/>
      <c r="B9" s="76">
        <v>30</v>
      </c>
      <c r="C9" s="77" t="s">
        <v>84</v>
      </c>
      <c r="D9" s="78">
        <v>0.84799999999999998</v>
      </c>
      <c r="E9" s="4"/>
      <c r="F9" s="71"/>
      <c r="G9" s="71"/>
      <c r="H9" s="44"/>
    </row>
    <row r="10" spans="1:24" s="14" customFormat="1" ht="12" x14ac:dyDescent="0.3">
      <c r="A10" s="49"/>
      <c r="B10" s="76">
        <v>40</v>
      </c>
      <c r="C10" s="77" t="s">
        <v>85</v>
      </c>
      <c r="D10" s="78">
        <v>0.83399999999999996</v>
      </c>
      <c r="E10" s="4"/>
      <c r="F10" s="71"/>
      <c r="G10" s="71"/>
      <c r="H10" s="44"/>
    </row>
    <row r="11" spans="1:24" s="14" customFormat="1" ht="12" x14ac:dyDescent="0.3">
      <c r="A11" s="49"/>
      <c r="B11" s="76">
        <v>50</v>
      </c>
      <c r="C11" s="77" t="s">
        <v>86</v>
      </c>
      <c r="D11" s="78">
        <v>0.81799999999999995</v>
      </c>
      <c r="E11" s="4"/>
      <c r="F11" s="71"/>
      <c r="G11" s="71"/>
      <c r="H11" s="44"/>
    </row>
    <row r="12" spans="1:24" s="14" customFormat="1" ht="12" x14ac:dyDescent="0.3">
      <c r="A12" s="49"/>
      <c r="B12" s="76">
        <v>70</v>
      </c>
      <c r="C12" s="77" t="s">
        <v>87</v>
      </c>
      <c r="D12" s="79">
        <v>0.81299999999999994</v>
      </c>
      <c r="E12" s="4"/>
      <c r="F12" s="71"/>
      <c r="G12" s="71"/>
      <c r="H12" s="44"/>
    </row>
    <row r="13" spans="1:24" s="14" customFormat="1" ht="12" x14ac:dyDescent="0.3">
      <c r="A13" s="49"/>
      <c r="B13" s="80">
        <v>80</v>
      </c>
      <c r="C13" s="81" t="s">
        <v>88</v>
      </c>
      <c r="D13" s="82">
        <v>0.72099999999999997</v>
      </c>
      <c r="E13" s="4"/>
      <c r="F13" s="71"/>
      <c r="G13" s="71"/>
      <c r="H13" s="44"/>
    </row>
    <row r="14" spans="1:24" s="14" customFormat="1" ht="14.5" customHeight="1" x14ac:dyDescent="0.3">
      <c r="A14" s="49"/>
      <c r="B14" s="55"/>
      <c r="C14" s="55"/>
      <c r="D14" s="55"/>
      <c r="E14" s="4"/>
      <c r="F14" s="71"/>
      <c r="G14" s="71"/>
      <c r="H14" s="44"/>
    </row>
    <row r="15" spans="1:24" s="14" customFormat="1" ht="36" x14ac:dyDescent="0.3">
      <c r="A15" s="49"/>
      <c r="B15" s="83" t="s">
        <v>24</v>
      </c>
      <c r="C15" s="84" t="s">
        <v>90</v>
      </c>
      <c r="D15" s="55"/>
      <c r="E15" s="50" t="s">
        <v>24</v>
      </c>
      <c r="F15" s="54" t="s">
        <v>90</v>
      </c>
      <c r="G15" s="51" t="s">
        <v>93</v>
      </c>
      <c r="H15" s="44"/>
    </row>
    <row r="16" spans="1:24" s="14" customFormat="1" ht="12" x14ac:dyDescent="0.3">
      <c r="A16" s="49"/>
      <c r="B16" s="85">
        <v>0</v>
      </c>
      <c r="C16" s="86">
        <f>IFERROR(VLOOKUP(B16,$B$8:$D$13,3),$D$8)</f>
        <v>0.871</v>
      </c>
      <c r="D16" s="55"/>
      <c r="E16" s="52">
        <f>D5</f>
        <v>1</v>
      </c>
      <c r="F16" s="60">
        <f>VLOOKUP(E16,B16:C96,2)</f>
        <v>0.871</v>
      </c>
      <c r="G16" s="217">
        <f t="shared" ref="G16:G47" si="0">F16/$F$16</f>
        <v>1</v>
      </c>
      <c r="H16" s="44"/>
    </row>
    <row r="17" spans="1:8" s="14" customFormat="1" ht="12" x14ac:dyDescent="0.3">
      <c r="A17" s="49"/>
      <c r="B17" s="87">
        <v>1</v>
      </c>
      <c r="C17" s="88">
        <f t="shared" ref="C17:C80" si="1">IFERROR(VLOOKUP(B17,$B$8:$D$13,3),$D$8)</f>
        <v>0.871</v>
      </c>
      <c r="D17" s="55"/>
      <c r="E17" s="52">
        <f>E16+1</f>
        <v>2</v>
      </c>
      <c r="F17" s="60">
        <f t="shared" ref="F17:F47" si="2">VLOOKUP(E17,B17:C97,2)</f>
        <v>0.871</v>
      </c>
      <c r="G17" s="217">
        <f t="shared" si="0"/>
        <v>1</v>
      </c>
      <c r="H17" s="44"/>
    </row>
    <row r="18" spans="1:8" s="14" customFormat="1" ht="12" x14ac:dyDescent="0.3">
      <c r="A18" s="49"/>
      <c r="B18" s="87">
        <v>2</v>
      </c>
      <c r="C18" s="88">
        <f t="shared" si="1"/>
        <v>0.871</v>
      </c>
      <c r="D18" s="55"/>
      <c r="E18" s="52">
        <f t="shared" ref="E18:E81" si="3">E17+1</f>
        <v>3</v>
      </c>
      <c r="F18" s="60">
        <f t="shared" si="2"/>
        <v>0.871</v>
      </c>
      <c r="G18" s="217">
        <f t="shared" si="0"/>
        <v>1</v>
      </c>
      <c r="H18" s="44"/>
    </row>
    <row r="19" spans="1:8" s="14" customFormat="1" ht="12" x14ac:dyDescent="0.3">
      <c r="A19" s="49"/>
      <c r="B19" s="87">
        <v>3</v>
      </c>
      <c r="C19" s="88">
        <f t="shared" si="1"/>
        <v>0.871</v>
      </c>
      <c r="D19" s="55"/>
      <c r="E19" s="52">
        <f t="shared" si="3"/>
        <v>4</v>
      </c>
      <c r="F19" s="60">
        <f t="shared" si="2"/>
        <v>0.871</v>
      </c>
      <c r="G19" s="217">
        <f t="shared" si="0"/>
        <v>1</v>
      </c>
      <c r="H19" s="44"/>
    </row>
    <row r="20" spans="1:8" s="14" customFormat="1" ht="12" x14ac:dyDescent="0.3">
      <c r="A20" s="49"/>
      <c r="B20" s="87">
        <v>4</v>
      </c>
      <c r="C20" s="88">
        <f t="shared" si="1"/>
        <v>0.871</v>
      </c>
      <c r="D20" s="55"/>
      <c r="E20" s="52">
        <f t="shared" si="3"/>
        <v>5</v>
      </c>
      <c r="F20" s="60">
        <f t="shared" si="2"/>
        <v>0.871</v>
      </c>
      <c r="G20" s="217">
        <f t="shared" si="0"/>
        <v>1</v>
      </c>
      <c r="H20" s="44"/>
    </row>
    <row r="21" spans="1:8" s="14" customFormat="1" ht="12" x14ac:dyDescent="0.3">
      <c r="A21" s="49"/>
      <c r="B21" s="87">
        <v>5</v>
      </c>
      <c r="C21" s="88">
        <f t="shared" si="1"/>
        <v>0.871</v>
      </c>
      <c r="D21" s="55"/>
      <c r="E21" s="52">
        <f t="shared" si="3"/>
        <v>6</v>
      </c>
      <c r="F21" s="60">
        <f t="shared" si="2"/>
        <v>0.871</v>
      </c>
      <c r="G21" s="217">
        <f t="shared" si="0"/>
        <v>1</v>
      </c>
      <c r="H21" s="44"/>
    </row>
    <row r="22" spans="1:8" s="14" customFormat="1" ht="12" x14ac:dyDescent="0.3">
      <c r="A22" s="49"/>
      <c r="B22" s="87">
        <v>6</v>
      </c>
      <c r="C22" s="88">
        <f t="shared" si="1"/>
        <v>0.871</v>
      </c>
      <c r="D22" s="55"/>
      <c r="E22" s="52">
        <f t="shared" si="3"/>
        <v>7</v>
      </c>
      <c r="F22" s="60">
        <f t="shared" si="2"/>
        <v>0.871</v>
      </c>
      <c r="G22" s="217">
        <f t="shared" si="0"/>
        <v>1</v>
      </c>
      <c r="H22" s="44"/>
    </row>
    <row r="23" spans="1:8" s="14" customFormat="1" ht="12" x14ac:dyDescent="0.3">
      <c r="A23" s="49"/>
      <c r="B23" s="87">
        <v>7</v>
      </c>
      <c r="C23" s="88">
        <f t="shared" si="1"/>
        <v>0.871</v>
      </c>
      <c r="D23" s="55"/>
      <c r="E23" s="52">
        <f t="shared" si="3"/>
        <v>8</v>
      </c>
      <c r="F23" s="60">
        <f t="shared" si="2"/>
        <v>0.871</v>
      </c>
      <c r="G23" s="217">
        <f t="shared" si="0"/>
        <v>1</v>
      </c>
      <c r="H23" s="44"/>
    </row>
    <row r="24" spans="1:8" s="14" customFormat="1" ht="12" x14ac:dyDescent="0.3">
      <c r="A24" s="49"/>
      <c r="B24" s="87">
        <v>8</v>
      </c>
      <c r="C24" s="88">
        <f t="shared" si="1"/>
        <v>0.871</v>
      </c>
      <c r="D24" s="55"/>
      <c r="E24" s="52">
        <f t="shared" si="3"/>
        <v>9</v>
      </c>
      <c r="F24" s="60">
        <f t="shared" si="2"/>
        <v>0.871</v>
      </c>
      <c r="G24" s="217">
        <f t="shared" si="0"/>
        <v>1</v>
      </c>
      <c r="H24" s="44"/>
    </row>
    <row r="25" spans="1:8" s="14" customFormat="1" ht="12" x14ac:dyDescent="0.3">
      <c r="A25" s="49"/>
      <c r="B25" s="87">
        <v>9</v>
      </c>
      <c r="C25" s="88">
        <f t="shared" si="1"/>
        <v>0.871</v>
      </c>
      <c r="D25" s="55"/>
      <c r="E25" s="52">
        <f t="shared" si="3"/>
        <v>10</v>
      </c>
      <c r="F25" s="60">
        <f t="shared" si="2"/>
        <v>0.871</v>
      </c>
      <c r="G25" s="217">
        <f t="shared" si="0"/>
        <v>1</v>
      </c>
      <c r="H25" s="44"/>
    </row>
    <row r="26" spans="1:8" s="14" customFormat="1" ht="12" customHeight="1" x14ac:dyDescent="0.3">
      <c r="A26" s="49"/>
      <c r="B26" s="87">
        <v>10</v>
      </c>
      <c r="C26" s="88">
        <f t="shared" si="1"/>
        <v>0.871</v>
      </c>
      <c r="D26" s="55"/>
      <c r="E26" s="52">
        <f t="shared" si="3"/>
        <v>11</v>
      </c>
      <c r="F26" s="60">
        <f t="shared" si="2"/>
        <v>0.871</v>
      </c>
      <c r="G26" s="217">
        <f t="shared" si="0"/>
        <v>1</v>
      </c>
      <c r="H26" s="44"/>
    </row>
    <row r="27" spans="1:8" s="14" customFormat="1" ht="12" x14ac:dyDescent="0.3">
      <c r="A27" s="49"/>
      <c r="B27" s="87">
        <v>11</v>
      </c>
      <c r="C27" s="88">
        <f t="shared" si="1"/>
        <v>0.871</v>
      </c>
      <c r="D27" s="55"/>
      <c r="E27" s="52">
        <f t="shared" si="3"/>
        <v>12</v>
      </c>
      <c r="F27" s="60">
        <f t="shared" si="2"/>
        <v>0.871</v>
      </c>
      <c r="G27" s="217">
        <f t="shared" si="0"/>
        <v>1</v>
      </c>
      <c r="H27" s="44"/>
    </row>
    <row r="28" spans="1:8" s="14" customFormat="1" ht="12" x14ac:dyDescent="0.3">
      <c r="A28" s="49"/>
      <c r="B28" s="87">
        <v>12</v>
      </c>
      <c r="C28" s="88">
        <f t="shared" si="1"/>
        <v>0.871</v>
      </c>
      <c r="D28" s="55"/>
      <c r="E28" s="52">
        <f t="shared" si="3"/>
        <v>13</v>
      </c>
      <c r="F28" s="60">
        <f t="shared" si="2"/>
        <v>0.871</v>
      </c>
      <c r="G28" s="217">
        <f t="shared" si="0"/>
        <v>1</v>
      </c>
      <c r="H28" s="44"/>
    </row>
    <row r="29" spans="1:8" s="14" customFormat="1" ht="12" x14ac:dyDescent="0.3">
      <c r="A29" s="49"/>
      <c r="B29" s="87">
        <v>13</v>
      </c>
      <c r="C29" s="88">
        <f t="shared" si="1"/>
        <v>0.871</v>
      </c>
      <c r="D29" s="55"/>
      <c r="E29" s="52">
        <f t="shared" si="3"/>
        <v>14</v>
      </c>
      <c r="F29" s="60">
        <f t="shared" si="2"/>
        <v>0.871</v>
      </c>
      <c r="G29" s="217">
        <f t="shared" si="0"/>
        <v>1</v>
      </c>
      <c r="H29" s="44"/>
    </row>
    <row r="30" spans="1:8" s="14" customFormat="1" ht="12" x14ac:dyDescent="0.3">
      <c r="A30" s="49"/>
      <c r="B30" s="87">
        <v>14</v>
      </c>
      <c r="C30" s="88">
        <f t="shared" si="1"/>
        <v>0.871</v>
      </c>
      <c r="D30" s="55"/>
      <c r="E30" s="52">
        <f t="shared" si="3"/>
        <v>15</v>
      </c>
      <c r="F30" s="60">
        <f t="shared" si="2"/>
        <v>0.871</v>
      </c>
      <c r="G30" s="217">
        <f t="shared" si="0"/>
        <v>1</v>
      </c>
      <c r="H30" s="44"/>
    </row>
    <row r="31" spans="1:8" s="14" customFormat="1" ht="12" x14ac:dyDescent="0.3">
      <c r="A31" s="49"/>
      <c r="B31" s="87">
        <v>15</v>
      </c>
      <c r="C31" s="88">
        <f t="shared" si="1"/>
        <v>0.871</v>
      </c>
      <c r="D31" s="55"/>
      <c r="E31" s="52">
        <f t="shared" si="3"/>
        <v>16</v>
      </c>
      <c r="F31" s="60">
        <f t="shared" si="2"/>
        <v>0.871</v>
      </c>
      <c r="G31" s="217">
        <f t="shared" si="0"/>
        <v>1</v>
      </c>
      <c r="H31" s="44"/>
    </row>
    <row r="32" spans="1:8" s="14" customFormat="1" ht="12" x14ac:dyDescent="0.3">
      <c r="A32" s="49"/>
      <c r="B32" s="87">
        <v>16</v>
      </c>
      <c r="C32" s="88">
        <f t="shared" si="1"/>
        <v>0.871</v>
      </c>
      <c r="D32" s="55"/>
      <c r="E32" s="52">
        <f t="shared" si="3"/>
        <v>17</v>
      </c>
      <c r="F32" s="60">
        <f t="shared" si="2"/>
        <v>0.871</v>
      </c>
      <c r="G32" s="217">
        <f t="shared" si="0"/>
        <v>1</v>
      </c>
      <c r="H32" s="44"/>
    </row>
    <row r="33" spans="1:8" s="14" customFormat="1" ht="12" x14ac:dyDescent="0.3">
      <c r="A33" s="49"/>
      <c r="B33" s="87">
        <v>17</v>
      </c>
      <c r="C33" s="88">
        <f t="shared" si="1"/>
        <v>0.871</v>
      </c>
      <c r="D33" s="55"/>
      <c r="E33" s="52">
        <f t="shared" si="3"/>
        <v>18</v>
      </c>
      <c r="F33" s="60">
        <f t="shared" si="2"/>
        <v>0.871</v>
      </c>
      <c r="G33" s="217">
        <f t="shared" si="0"/>
        <v>1</v>
      </c>
      <c r="H33" s="44"/>
    </row>
    <row r="34" spans="1:8" s="14" customFormat="1" ht="12" x14ac:dyDescent="0.3">
      <c r="A34" s="49"/>
      <c r="B34" s="87">
        <v>18</v>
      </c>
      <c r="C34" s="88">
        <f t="shared" si="1"/>
        <v>0.871</v>
      </c>
      <c r="D34" s="55"/>
      <c r="E34" s="52">
        <f t="shared" si="3"/>
        <v>19</v>
      </c>
      <c r="F34" s="60">
        <f t="shared" si="2"/>
        <v>0.871</v>
      </c>
      <c r="G34" s="217">
        <f t="shared" si="0"/>
        <v>1</v>
      </c>
      <c r="H34" s="44"/>
    </row>
    <row r="35" spans="1:8" s="14" customFormat="1" ht="12" x14ac:dyDescent="0.3">
      <c r="A35" s="49"/>
      <c r="B35" s="87">
        <v>19</v>
      </c>
      <c r="C35" s="88">
        <f t="shared" si="1"/>
        <v>0.871</v>
      </c>
      <c r="D35" s="55"/>
      <c r="E35" s="52">
        <f t="shared" si="3"/>
        <v>20</v>
      </c>
      <c r="F35" s="60">
        <f t="shared" si="2"/>
        <v>0.871</v>
      </c>
      <c r="G35" s="217">
        <f t="shared" si="0"/>
        <v>1</v>
      </c>
      <c r="H35" s="44"/>
    </row>
    <row r="36" spans="1:8" s="14" customFormat="1" ht="12" x14ac:dyDescent="0.3">
      <c r="A36" s="49"/>
      <c r="B36" s="87">
        <v>20</v>
      </c>
      <c r="C36" s="88">
        <f t="shared" si="1"/>
        <v>0.871</v>
      </c>
      <c r="D36" s="55"/>
      <c r="E36" s="52">
        <f t="shared" si="3"/>
        <v>21</v>
      </c>
      <c r="F36" s="60">
        <f t="shared" si="2"/>
        <v>0.871</v>
      </c>
      <c r="G36" s="217">
        <f t="shared" si="0"/>
        <v>1</v>
      </c>
      <c r="H36" s="44"/>
    </row>
    <row r="37" spans="1:8" s="14" customFormat="1" ht="12" x14ac:dyDescent="0.3">
      <c r="A37" s="49"/>
      <c r="B37" s="87">
        <v>21</v>
      </c>
      <c r="C37" s="88">
        <f t="shared" si="1"/>
        <v>0.871</v>
      </c>
      <c r="D37" s="55"/>
      <c r="E37" s="52">
        <f t="shared" si="3"/>
        <v>22</v>
      </c>
      <c r="F37" s="60">
        <f t="shared" si="2"/>
        <v>0.871</v>
      </c>
      <c r="G37" s="217">
        <f t="shared" si="0"/>
        <v>1</v>
      </c>
      <c r="H37" s="44"/>
    </row>
    <row r="38" spans="1:8" s="14" customFormat="1" ht="12" x14ac:dyDescent="0.3">
      <c r="A38" s="49"/>
      <c r="B38" s="87">
        <v>22</v>
      </c>
      <c r="C38" s="88">
        <f t="shared" si="1"/>
        <v>0.871</v>
      </c>
      <c r="D38" s="55"/>
      <c r="E38" s="52">
        <f t="shared" si="3"/>
        <v>23</v>
      </c>
      <c r="F38" s="60">
        <f t="shared" si="2"/>
        <v>0.871</v>
      </c>
      <c r="G38" s="217">
        <f t="shared" si="0"/>
        <v>1</v>
      </c>
      <c r="H38" s="44"/>
    </row>
    <row r="39" spans="1:8" s="14" customFormat="1" ht="12" x14ac:dyDescent="0.3">
      <c r="A39" s="49"/>
      <c r="B39" s="87">
        <v>23</v>
      </c>
      <c r="C39" s="88">
        <f t="shared" si="1"/>
        <v>0.871</v>
      </c>
      <c r="D39" s="55"/>
      <c r="E39" s="52">
        <f t="shared" si="3"/>
        <v>24</v>
      </c>
      <c r="F39" s="60">
        <f t="shared" si="2"/>
        <v>0.871</v>
      </c>
      <c r="G39" s="217">
        <f t="shared" si="0"/>
        <v>1</v>
      </c>
      <c r="H39" s="44"/>
    </row>
    <row r="40" spans="1:8" s="14" customFormat="1" ht="12" x14ac:dyDescent="0.3">
      <c r="A40" s="49"/>
      <c r="B40" s="87">
        <v>24</v>
      </c>
      <c r="C40" s="88">
        <f t="shared" si="1"/>
        <v>0.871</v>
      </c>
      <c r="D40" s="55"/>
      <c r="E40" s="52">
        <f t="shared" si="3"/>
        <v>25</v>
      </c>
      <c r="F40" s="60">
        <f t="shared" si="2"/>
        <v>0.871</v>
      </c>
      <c r="G40" s="217">
        <f t="shared" si="0"/>
        <v>1</v>
      </c>
      <c r="H40" s="44"/>
    </row>
    <row r="41" spans="1:8" s="14" customFormat="1" ht="12" x14ac:dyDescent="0.3">
      <c r="A41" s="49"/>
      <c r="B41" s="87">
        <v>25</v>
      </c>
      <c r="C41" s="88">
        <f t="shared" si="1"/>
        <v>0.871</v>
      </c>
      <c r="D41" s="55"/>
      <c r="E41" s="52">
        <f t="shared" si="3"/>
        <v>26</v>
      </c>
      <c r="F41" s="60">
        <f t="shared" si="2"/>
        <v>0.871</v>
      </c>
      <c r="G41" s="217">
        <f t="shared" si="0"/>
        <v>1</v>
      </c>
      <c r="H41" s="44"/>
    </row>
    <row r="42" spans="1:8" s="14" customFormat="1" ht="12" x14ac:dyDescent="0.3">
      <c r="A42" s="49"/>
      <c r="B42" s="87">
        <v>26</v>
      </c>
      <c r="C42" s="88">
        <f t="shared" si="1"/>
        <v>0.871</v>
      </c>
      <c r="D42" s="55"/>
      <c r="E42" s="52">
        <f t="shared" si="3"/>
        <v>27</v>
      </c>
      <c r="F42" s="60">
        <f t="shared" si="2"/>
        <v>0.871</v>
      </c>
      <c r="G42" s="217">
        <f t="shared" si="0"/>
        <v>1</v>
      </c>
      <c r="H42" s="44"/>
    </row>
    <row r="43" spans="1:8" s="14" customFormat="1" ht="12" x14ac:dyDescent="0.3">
      <c r="A43" s="49"/>
      <c r="B43" s="87">
        <v>27</v>
      </c>
      <c r="C43" s="88">
        <f t="shared" si="1"/>
        <v>0.871</v>
      </c>
      <c r="D43" s="55"/>
      <c r="E43" s="52">
        <f t="shared" si="3"/>
        <v>28</v>
      </c>
      <c r="F43" s="60">
        <f t="shared" si="2"/>
        <v>0.871</v>
      </c>
      <c r="G43" s="217">
        <f t="shared" si="0"/>
        <v>1</v>
      </c>
      <c r="H43" s="44"/>
    </row>
    <row r="44" spans="1:8" s="14" customFormat="1" ht="12" x14ac:dyDescent="0.3">
      <c r="A44" s="49"/>
      <c r="B44" s="87">
        <v>28</v>
      </c>
      <c r="C44" s="88">
        <f t="shared" si="1"/>
        <v>0.871</v>
      </c>
      <c r="D44" s="55"/>
      <c r="E44" s="52">
        <f t="shared" si="3"/>
        <v>29</v>
      </c>
      <c r="F44" s="60">
        <f t="shared" si="2"/>
        <v>0.871</v>
      </c>
      <c r="G44" s="217">
        <f t="shared" si="0"/>
        <v>1</v>
      </c>
      <c r="H44" s="44"/>
    </row>
    <row r="45" spans="1:8" s="14" customFormat="1" ht="12" x14ac:dyDescent="0.3">
      <c r="A45" s="49"/>
      <c r="B45" s="87">
        <v>29</v>
      </c>
      <c r="C45" s="88">
        <f t="shared" si="1"/>
        <v>0.871</v>
      </c>
      <c r="D45" s="55"/>
      <c r="E45" s="52">
        <f t="shared" si="3"/>
        <v>30</v>
      </c>
      <c r="F45" s="60">
        <f t="shared" si="2"/>
        <v>0.84799999999999998</v>
      </c>
      <c r="G45" s="217">
        <f t="shared" si="0"/>
        <v>0.97359357060849594</v>
      </c>
      <c r="H45" s="44"/>
    </row>
    <row r="46" spans="1:8" s="14" customFormat="1" ht="12" x14ac:dyDescent="0.3">
      <c r="A46" s="49"/>
      <c r="B46" s="87">
        <v>30</v>
      </c>
      <c r="C46" s="88">
        <f t="shared" si="1"/>
        <v>0.84799999999999998</v>
      </c>
      <c r="D46" s="55"/>
      <c r="E46" s="52">
        <f t="shared" si="3"/>
        <v>31</v>
      </c>
      <c r="F46" s="60">
        <f t="shared" si="2"/>
        <v>0.84799999999999998</v>
      </c>
      <c r="G46" s="217">
        <f t="shared" si="0"/>
        <v>0.97359357060849594</v>
      </c>
      <c r="H46" s="44"/>
    </row>
    <row r="47" spans="1:8" s="14" customFormat="1" ht="12" x14ac:dyDescent="0.3">
      <c r="A47" s="49"/>
      <c r="B47" s="87">
        <v>31</v>
      </c>
      <c r="C47" s="88">
        <f t="shared" si="1"/>
        <v>0.84799999999999998</v>
      </c>
      <c r="D47" s="55"/>
      <c r="E47" s="52">
        <f t="shared" si="3"/>
        <v>32</v>
      </c>
      <c r="F47" s="60">
        <f t="shared" si="2"/>
        <v>0.84799999999999998</v>
      </c>
      <c r="G47" s="217">
        <f t="shared" si="0"/>
        <v>0.97359357060849594</v>
      </c>
      <c r="H47" s="44"/>
    </row>
    <row r="48" spans="1:8" s="14" customFormat="1" ht="12" x14ac:dyDescent="0.3">
      <c r="A48" s="49"/>
      <c r="B48" s="87">
        <v>32</v>
      </c>
      <c r="C48" s="88">
        <f t="shared" si="1"/>
        <v>0.84799999999999998</v>
      </c>
      <c r="D48" s="55"/>
      <c r="E48" s="52">
        <f t="shared" si="3"/>
        <v>33</v>
      </c>
      <c r="F48" s="60">
        <f t="shared" ref="F48:F79" si="4">VLOOKUP(E48,B48:C128,2)</f>
        <v>0.84799999999999998</v>
      </c>
      <c r="G48" s="217">
        <f t="shared" ref="G48:G79" si="5">F48/$F$16</f>
        <v>0.97359357060849594</v>
      </c>
      <c r="H48" s="44"/>
    </row>
    <row r="49" spans="1:8" s="14" customFormat="1" ht="12" x14ac:dyDescent="0.3">
      <c r="A49" s="49"/>
      <c r="B49" s="87">
        <v>33</v>
      </c>
      <c r="C49" s="88">
        <f t="shared" si="1"/>
        <v>0.84799999999999998</v>
      </c>
      <c r="D49" s="55"/>
      <c r="E49" s="52">
        <f t="shared" si="3"/>
        <v>34</v>
      </c>
      <c r="F49" s="60">
        <f t="shared" si="4"/>
        <v>0.84799999999999998</v>
      </c>
      <c r="G49" s="217">
        <f t="shared" si="5"/>
        <v>0.97359357060849594</v>
      </c>
      <c r="H49" s="44"/>
    </row>
    <row r="50" spans="1:8" s="14" customFormat="1" ht="12" x14ac:dyDescent="0.3">
      <c r="A50" s="49"/>
      <c r="B50" s="87">
        <v>34</v>
      </c>
      <c r="C50" s="88">
        <f t="shared" si="1"/>
        <v>0.84799999999999998</v>
      </c>
      <c r="D50" s="55"/>
      <c r="E50" s="52">
        <f t="shared" si="3"/>
        <v>35</v>
      </c>
      <c r="F50" s="60">
        <f t="shared" si="4"/>
        <v>0.84799999999999998</v>
      </c>
      <c r="G50" s="217">
        <f t="shared" si="5"/>
        <v>0.97359357060849594</v>
      </c>
      <c r="H50" s="44"/>
    </row>
    <row r="51" spans="1:8" s="14" customFormat="1" ht="12" x14ac:dyDescent="0.3">
      <c r="A51" s="49"/>
      <c r="B51" s="87">
        <v>35</v>
      </c>
      <c r="C51" s="88">
        <f t="shared" si="1"/>
        <v>0.84799999999999998</v>
      </c>
      <c r="D51" s="55"/>
      <c r="E51" s="52">
        <f t="shared" si="3"/>
        <v>36</v>
      </c>
      <c r="F51" s="60">
        <f t="shared" si="4"/>
        <v>0.84799999999999998</v>
      </c>
      <c r="G51" s="217">
        <f t="shared" si="5"/>
        <v>0.97359357060849594</v>
      </c>
      <c r="H51" s="44"/>
    </row>
    <row r="52" spans="1:8" s="14" customFormat="1" ht="12" x14ac:dyDescent="0.3">
      <c r="A52" s="49"/>
      <c r="B52" s="87">
        <v>36</v>
      </c>
      <c r="C52" s="88">
        <f t="shared" si="1"/>
        <v>0.84799999999999998</v>
      </c>
      <c r="D52" s="55"/>
      <c r="E52" s="52">
        <f t="shared" si="3"/>
        <v>37</v>
      </c>
      <c r="F52" s="60">
        <f t="shared" si="4"/>
        <v>0.84799999999999998</v>
      </c>
      <c r="G52" s="217">
        <f t="shared" si="5"/>
        <v>0.97359357060849594</v>
      </c>
      <c r="H52" s="44"/>
    </row>
    <row r="53" spans="1:8" s="14" customFormat="1" ht="12" x14ac:dyDescent="0.3">
      <c r="A53" s="49"/>
      <c r="B53" s="87">
        <v>37</v>
      </c>
      <c r="C53" s="88">
        <f t="shared" si="1"/>
        <v>0.84799999999999998</v>
      </c>
      <c r="D53" s="55"/>
      <c r="E53" s="52">
        <f t="shared" si="3"/>
        <v>38</v>
      </c>
      <c r="F53" s="60">
        <f t="shared" si="4"/>
        <v>0.84799999999999998</v>
      </c>
      <c r="G53" s="217">
        <f t="shared" si="5"/>
        <v>0.97359357060849594</v>
      </c>
      <c r="H53" s="44"/>
    </row>
    <row r="54" spans="1:8" s="14" customFormat="1" ht="12" x14ac:dyDescent="0.3">
      <c r="A54" s="49"/>
      <c r="B54" s="87">
        <v>38</v>
      </c>
      <c r="C54" s="88">
        <f t="shared" si="1"/>
        <v>0.84799999999999998</v>
      </c>
      <c r="D54" s="55"/>
      <c r="E54" s="52">
        <f t="shared" si="3"/>
        <v>39</v>
      </c>
      <c r="F54" s="60">
        <f t="shared" si="4"/>
        <v>0.84799999999999998</v>
      </c>
      <c r="G54" s="217">
        <f t="shared" si="5"/>
        <v>0.97359357060849594</v>
      </c>
      <c r="H54" s="44"/>
    </row>
    <row r="55" spans="1:8" s="14" customFormat="1" ht="12" x14ac:dyDescent="0.3">
      <c r="A55" s="49"/>
      <c r="B55" s="87">
        <v>39</v>
      </c>
      <c r="C55" s="88">
        <f t="shared" si="1"/>
        <v>0.84799999999999998</v>
      </c>
      <c r="D55" s="55"/>
      <c r="E55" s="52">
        <f t="shared" si="3"/>
        <v>40</v>
      </c>
      <c r="F55" s="60">
        <f t="shared" si="4"/>
        <v>0.83399999999999996</v>
      </c>
      <c r="G55" s="217">
        <f t="shared" si="5"/>
        <v>0.95752009184844999</v>
      </c>
      <c r="H55" s="44"/>
    </row>
    <row r="56" spans="1:8" s="14" customFormat="1" ht="12" x14ac:dyDescent="0.3">
      <c r="A56" s="49"/>
      <c r="B56" s="87">
        <v>40</v>
      </c>
      <c r="C56" s="88">
        <f t="shared" si="1"/>
        <v>0.83399999999999996</v>
      </c>
      <c r="D56" s="55"/>
      <c r="E56" s="52">
        <f t="shared" si="3"/>
        <v>41</v>
      </c>
      <c r="F56" s="60">
        <f t="shared" si="4"/>
        <v>0.83399999999999996</v>
      </c>
      <c r="G56" s="217">
        <f t="shared" si="5"/>
        <v>0.95752009184844999</v>
      </c>
      <c r="H56" s="44"/>
    </row>
    <row r="57" spans="1:8" s="14" customFormat="1" ht="12" x14ac:dyDescent="0.3">
      <c r="A57" s="49"/>
      <c r="B57" s="87">
        <v>41</v>
      </c>
      <c r="C57" s="88">
        <f t="shared" si="1"/>
        <v>0.83399999999999996</v>
      </c>
      <c r="D57" s="55"/>
      <c r="E57" s="52">
        <f t="shared" si="3"/>
        <v>42</v>
      </c>
      <c r="F57" s="60">
        <f t="shared" si="4"/>
        <v>0.83399999999999996</v>
      </c>
      <c r="G57" s="217">
        <f t="shared" si="5"/>
        <v>0.95752009184844999</v>
      </c>
      <c r="H57" s="44"/>
    </row>
    <row r="58" spans="1:8" s="14" customFormat="1" ht="12" x14ac:dyDescent="0.3">
      <c r="A58" s="49"/>
      <c r="B58" s="87">
        <v>42</v>
      </c>
      <c r="C58" s="88">
        <f t="shared" si="1"/>
        <v>0.83399999999999996</v>
      </c>
      <c r="D58" s="55"/>
      <c r="E58" s="52">
        <f t="shared" si="3"/>
        <v>43</v>
      </c>
      <c r="F58" s="60">
        <f t="shared" si="4"/>
        <v>0.83399999999999996</v>
      </c>
      <c r="G58" s="217">
        <f t="shared" si="5"/>
        <v>0.95752009184844999</v>
      </c>
      <c r="H58" s="44"/>
    </row>
    <row r="59" spans="1:8" s="14" customFormat="1" ht="12" x14ac:dyDescent="0.3">
      <c r="A59" s="49"/>
      <c r="B59" s="87">
        <v>43</v>
      </c>
      <c r="C59" s="88">
        <f t="shared" si="1"/>
        <v>0.83399999999999996</v>
      </c>
      <c r="D59" s="55"/>
      <c r="E59" s="52">
        <f t="shared" si="3"/>
        <v>44</v>
      </c>
      <c r="F59" s="60">
        <f t="shared" si="4"/>
        <v>0.83399999999999996</v>
      </c>
      <c r="G59" s="217">
        <f t="shared" si="5"/>
        <v>0.95752009184844999</v>
      </c>
      <c r="H59" s="44"/>
    </row>
    <row r="60" spans="1:8" s="14" customFormat="1" ht="12" x14ac:dyDescent="0.3">
      <c r="A60" s="49"/>
      <c r="B60" s="87">
        <v>44</v>
      </c>
      <c r="C60" s="88">
        <f t="shared" si="1"/>
        <v>0.83399999999999996</v>
      </c>
      <c r="D60" s="55"/>
      <c r="E60" s="52">
        <f t="shared" si="3"/>
        <v>45</v>
      </c>
      <c r="F60" s="60">
        <f t="shared" si="4"/>
        <v>0.83399999999999996</v>
      </c>
      <c r="G60" s="217">
        <f t="shared" si="5"/>
        <v>0.95752009184844999</v>
      </c>
      <c r="H60" s="44"/>
    </row>
    <row r="61" spans="1:8" s="14" customFormat="1" ht="12" x14ac:dyDescent="0.3">
      <c r="A61" s="49"/>
      <c r="B61" s="87">
        <v>45</v>
      </c>
      <c r="C61" s="88">
        <f t="shared" si="1"/>
        <v>0.83399999999999996</v>
      </c>
      <c r="D61" s="55"/>
      <c r="E61" s="52">
        <f t="shared" si="3"/>
        <v>46</v>
      </c>
      <c r="F61" s="60">
        <f t="shared" si="4"/>
        <v>0.83399999999999996</v>
      </c>
      <c r="G61" s="217">
        <f t="shared" si="5"/>
        <v>0.95752009184844999</v>
      </c>
      <c r="H61" s="44"/>
    </row>
    <row r="62" spans="1:8" s="14" customFormat="1" ht="12" x14ac:dyDescent="0.3">
      <c r="A62" s="49"/>
      <c r="B62" s="87">
        <v>46</v>
      </c>
      <c r="C62" s="88">
        <f t="shared" si="1"/>
        <v>0.83399999999999996</v>
      </c>
      <c r="D62" s="55"/>
      <c r="E62" s="52">
        <f t="shared" si="3"/>
        <v>47</v>
      </c>
      <c r="F62" s="60">
        <f t="shared" si="4"/>
        <v>0.83399999999999996</v>
      </c>
      <c r="G62" s="217">
        <f t="shared" si="5"/>
        <v>0.95752009184844999</v>
      </c>
      <c r="H62" s="44"/>
    </row>
    <row r="63" spans="1:8" s="14" customFormat="1" ht="12" x14ac:dyDescent="0.3">
      <c r="A63" s="49"/>
      <c r="B63" s="87">
        <v>47</v>
      </c>
      <c r="C63" s="88">
        <f t="shared" si="1"/>
        <v>0.83399999999999996</v>
      </c>
      <c r="D63" s="55"/>
      <c r="E63" s="52">
        <f t="shared" si="3"/>
        <v>48</v>
      </c>
      <c r="F63" s="60">
        <f t="shared" si="4"/>
        <v>0.83399999999999996</v>
      </c>
      <c r="G63" s="217">
        <f t="shared" si="5"/>
        <v>0.95752009184844999</v>
      </c>
      <c r="H63" s="44"/>
    </row>
    <row r="64" spans="1:8" s="14" customFormat="1" ht="12" x14ac:dyDescent="0.3">
      <c r="A64" s="49"/>
      <c r="B64" s="87">
        <v>48</v>
      </c>
      <c r="C64" s="88">
        <f t="shared" si="1"/>
        <v>0.83399999999999996</v>
      </c>
      <c r="D64" s="55"/>
      <c r="E64" s="52">
        <f t="shared" si="3"/>
        <v>49</v>
      </c>
      <c r="F64" s="60">
        <f t="shared" si="4"/>
        <v>0.83399999999999996</v>
      </c>
      <c r="G64" s="217">
        <f t="shared" si="5"/>
        <v>0.95752009184844999</v>
      </c>
      <c r="H64" s="44"/>
    </row>
    <row r="65" spans="1:8" s="14" customFormat="1" ht="12" x14ac:dyDescent="0.3">
      <c r="A65" s="49"/>
      <c r="B65" s="87">
        <v>49</v>
      </c>
      <c r="C65" s="88">
        <f t="shared" si="1"/>
        <v>0.83399999999999996</v>
      </c>
      <c r="D65" s="55"/>
      <c r="E65" s="52">
        <f t="shared" si="3"/>
        <v>50</v>
      </c>
      <c r="F65" s="60">
        <f t="shared" si="4"/>
        <v>0.81799999999999995</v>
      </c>
      <c r="G65" s="217">
        <f t="shared" si="5"/>
        <v>0.93915040183696896</v>
      </c>
      <c r="H65" s="44"/>
    </row>
    <row r="66" spans="1:8" s="14" customFormat="1" ht="12" x14ac:dyDescent="0.3">
      <c r="A66" s="49"/>
      <c r="B66" s="87">
        <v>50</v>
      </c>
      <c r="C66" s="88">
        <f t="shared" si="1"/>
        <v>0.81799999999999995</v>
      </c>
      <c r="D66" s="55"/>
      <c r="E66" s="52">
        <f t="shared" si="3"/>
        <v>51</v>
      </c>
      <c r="F66" s="60">
        <f t="shared" si="4"/>
        <v>0.81799999999999995</v>
      </c>
      <c r="G66" s="217">
        <f t="shared" si="5"/>
        <v>0.93915040183696896</v>
      </c>
      <c r="H66" s="44"/>
    </row>
    <row r="67" spans="1:8" s="14" customFormat="1" ht="12" x14ac:dyDescent="0.3">
      <c r="A67" s="49"/>
      <c r="B67" s="87">
        <v>51</v>
      </c>
      <c r="C67" s="88">
        <f t="shared" si="1"/>
        <v>0.81799999999999995</v>
      </c>
      <c r="D67" s="55"/>
      <c r="E67" s="52">
        <f t="shared" si="3"/>
        <v>52</v>
      </c>
      <c r="F67" s="60">
        <f t="shared" si="4"/>
        <v>0.81799999999999995</v>
      </c>
      <c r="G67" s="217">
        <f t="shared" si="5"/>
        <v>0.93915040183696896</v>
      </c>
      <c r="H67" s="44"/>
    </row>
    <row r="68" spans="1:8" s="14" customFormat="1" ht="12" x14ac:dyDescent="0.3">
      <c r="A68" s="49"/>
      <c r="B68" s="87">
        <v>52</v>
      </c>
      <c r="C68" s="88">
        <f t="shared" si="1"/>
        <v>0.81799999999999995</v>
      </c>
      <c r="D68" s="55"/>
      <c r="E68" s="52">
        <f t="shared" si="3"/>
        <v>53</v>
      </c>
      <c r="F68" s="60">
        <f t="shared" si="4"/>
        <v>0.81799999999999995</v>
      </c>
      <c r="G68" s="217">
        <f t="shared" si="5"/>
        <v>0.93915040183696896</v>
      </c>
      <c r="H68" s="44"/>
    </row>
    <row r="69" spans="1:8" s="14" customFormat="1" ht="12" x14ac:dyDescent="0.3">
      <c r="A69" s="49"/>
      <c r="B69" s="87">
        <v>53</v>
      </c>
      <c r="C69" s="88">
        <f t="shared" si="1"/>
        <v>0.81799999999999995</v>
      </c>
      <c r="D69" s="55"/>
      <c r="E69" s="52">
        <f t="shared" si="3"/>
        <v>54</v>
      </c>
      <c r="F69" s="60">
        <f t="shared" si="4"/>
        <v>0.81799999999999995</v>
      </c>
      <c r="G69" s="217">
        <f t="shared" si="5"/>
        <v>0.93915040183696896</v>
      </c>
      <c r="H69" s="44"/>
    </row>
    <row r="70" spans="1:8" s="14" customFormat="1" ht="12" x14ac:dyDescent="0.3">
      <c r="A70" s="49"/>
      <c r="B70" s="87">
        <v>54</v>
      </c>
      <c r="C70" s="88">
        <f t="shared" si="1"/>
        <v>0.81799999999999995</v>
      </c>
      <c r="D70" s="55"/>
      <c r="E70" s="52">
        <f t="shared" si="3"/>
        <v>55</v>
      </c>
      <c r="F70" s="60">
        <f t="shared" si="4"/>
        <v>0.81799999999999995</v>
      </c>
      <c r="G70" s="217">
        <f t="shared" si="5"/>
        <v>0.93915040183696896</v>
      </c>
      <c r="H70" s="44"/>
    </row>
    <row r="71" spans="1:8" s="14" customFormat="1" ht="12" x14ac:dyDescent="0.3">
      <c r="A71" s="49"/>
      <c r="B71" s="87">
        <v>55</v>
      </c>
      <c r="C71" s="88">
        <f t="shared" si="1"/>
        <v>0.81799999999999995</v>
      </c>
      <c r="D71" s="55"/>
      <c r="E71" s="52">
        <f t="shared" si="3"/>
        <v>56</v>
      </c>
      <c r="F71" s="60">
        <f t="shared" si="4"/>
        <v>0.81799999999999995</v>
      </c>
      <c r="G71" s="217">
        <f t="shared" si="5"/>
        <v>0.93915040183696896</v>
      </c>
      <c r="H71" s="44"/>
    </row>
    <row r="72" spans="1:8" s="14" customFormat="1" ht="12" x14ac:dyDescent="0.3">
      <c r="A72" s="49"/>
      <c r="B72" s="87">
        <v>56</v>
      </c>
      <c r="C72" s="88">
        <f t="shared" si="1"/>
        <v>0.81799999999999995</v>
      </c>
      <c r="D72" s="55"/>
      <c r="E72" s="52">
        <f t="shared" si="3"/>
        <v>57</v>
      </c>
      <c r="F72" s="60">
        <f t="shared" si="4"/>
        <v>0.81799999999999995</v>
      </c>
      <c r="G72" s="217">
        <f t="shared" si="5"/>
        <v>0.93915040183696896</v>
      </c>
      <c r="H72" s="44"/>
    </row>
    <row r="73" spans="1:8" s="14" customFormat="1" ht="12" x14ac:dyDescent="0.3">
      <c r="A73" s="49"/>
      <c r="B73" s="87">
        <v>57</v>
      </c>
      <c r="C73" s="88">
        <f t="shared" si="1"/>
        <v>0.81799999999999995</v>
      </c>
      <c r="D73" s="55"/>
      <c r="E73" s="52">
        <f t="shared" si="3"/>
        <v>58</v>
      </c>
      <c r="F73" s="60">
        <f t="shared" si="4"/>
        <v>0.81799999999999995</v>
      </c>
      <c r="G73" s="217">
        <f t="shared" si="5"/>
        <v>0.93915040183696896</v>
      </c>
      <c r="H73" s="44"/>
    </row>
    <row r="74" spans="1:8" s="14" customFormat="1" ht="12" x14ac:dyDescent="0.3">
      <c r="A74" s="49"/>
      <c r="B74" s="87">
        <v>58</v>
      </c>
      <c r="C74" s="88">
        <f t="shared" si="1"/>
        <v>0.81799999999999995</v>
      </c>
      <c r="D74" s="55"/>
      <c r="E74" s="52">
        <f t="shared" si="3"/>
        <v>59</v>
      </c>
      <c r="F74" s="60">
        <f t="shared" si="4"/>
        <v>0.81799999999999995</v>
      </c>
      <c r="G74" s="217">
        <f t="shared" si="5"/>
        <v>0.93915040183696896</v>
      </c>
      <c r="H74" s="44"/>
    </row>
    <row r="75" spans="1:8" s="14" customFormat="1" ht="12" x14ac:dyDescent="0.3">
      <c r="A75" s="49"/>
      <c r="B75" s="87">
        <v>59</v>
      </c>
      <c r="C75" s="88">
        <f t="shared" si="1"/>
        <v>0.81799999999999995</v>
      </c>
      <c r="D75" s="55"/>
      <c r="E75" s="52">
        <f t="shared" si="3"/>
        <v>60</v>
      </c>
      <c r="F75" s="60">
        <f t="shared" si="4"/>
        <v>0.81799999999999995</v>
      </c>
      <c r="G75" s="217">
        <f t="shared" si="5"/>
        <v>0.93915040183696896</v>
      </c>
      <c r="H75" s="44"/>
    </row>
    <row r="76" spans="1:8" s="14" customFormat="1" ht="12" x14ac:dyDescent="0.3">
      <c r="A76" s="49"/>
      <c r="B76" s="87">
        <v>60</v>
      </c>
      <c r="C76" s="88">
        <f t="shared" si="1"/>
        <v>0.81799999999999995</v>
      </c>
      <c r="D76" s="55"/>
      <c r="E76" s="52">
        <f t="shared" si="3"/>
        <v>61</v>
      </c>
      <c r="F76" s="60">
        <f t="shared" si="4"/>
        <v>0.81799999999999995</v>
      </c>
      <c r="G76" s="217">
        <f t="shared" si="5"/>
        <v>0.93915040183696896</v>
      </c>
      <c r="H76" s="44"/>
    </row>
    <row r="77" spans="1:8" s="14" customFormat="1" ht="12" x14ac:dyDescent="0.3">
      <c r="A77" s="49"/>
      <c r="B77" s="87">
        <v>61</v>
      </c>
      <c r="C77" s="88">
        <f t="shared" si="1"/>
        <v>0.81799999999999995</v>
      </c>
      <c r="D77" s="55"/>
      <c r="E77" s="52">
        <f t="shared" si="3"/>
        <v>62</v>
      </c>
      <c r="F77" s="60">
        <f t="shared" si="4"/>
        <v>0.81799999999999995</v>
      </c>
      <c r="G77" s="217">
        <f t="shared" si="5"/>
        <v>0.93915040183696896</v>
      </c>
      <c r="H77" s="44"/>
    </row>
    <row r="78" spans="1:8" s="14" customFormat="1" ht="12" x14ac:dyDescent="0.3">
      <c r="A78" s="49"/>
      <c r="B78" s="87">
        <v>62</v>
      </c>
      <c r="C78" s="88">
        <f t="shared" si="1"/>
        <v>0.81799999999999995</v>
      </c>
      <c r="D78" s="55"/>
      <c r="E78" s="52">
        <f t="shared" si="3"/>
        <v>63</v>
      </c>
      <c r="F78" s="60">
        <f t="shared" si="4"/>
        <v>0.81799999999999995</v>
      </c>
      <c r="G78" s="217">
        <f t="shared" si="5"/>
        <v>0.93915040183696896</v>
      </c>
      <c r="H78" s="44"/>
    </row>
    <row r="79" spans="1:8" s="14" customFormat="1" ht="12" x14ac:dyDescent="0.3">
      <c r="A79" s="49"/>
      <c r="B79" s="87">
        <v>63</v>
      </c>
      <c r="C79" s="88">
        <f t="shared" si="1"/>
        <v>0.81799999999999995</v>
      </c>
      <c r="D79" s="55"/>
      <c r="E79" s="52">
        <f t="shared" si="3"/>
        <v>64</v>
      </c>
      <c r="F79" s="60">
        <f t="shared" si="4"/>
        <v>0.81799999999999995</v>
      </c>
      <c r="G79" s="217">
        <f t="shared" si="5"/>
        <v>0.93915040183696896</v>
      </c>
      <c r="H79" s="44"/>
    </row>
    <row r="80" spans="1:8" s="14" customFormat="1" ht="12" x14ac:dyDescent="0.3">
      <c r="A80" s="49"/>
      <c r="B80" s="87">
        <v>64</v>
      </c>
      <c r="C80" s="88">
        <f t="shared" si="1"/>
        <v>0.81799999999999995</v>
      </c>
      <c r="D80" s="55"/>
      <c r="E80" s="52">
        <f t="shared" si="3"/>
        <v>65</v>
      </c>
      <c r="F80" s="60">
        <f t="shared" ref="F80:F96" si="6">VLOOKUP(E80,B80:C160,2)</f>
        <v>0.81799999999999995</v>
      </c>
      <c r="G80" s="217">
        <f t="shared" ref="G80:G96" si="7">F80/$F$16</f>
        <v>0.93915040183696896</v>
      </c>
      <c r="H80" s="44"/>
    </row>
    <row r="81" spans="1:8" s="14" customFormat="1" ht="12" x14ac:dyDescent="0.3">
      <c r="A81" s="49"/>
      <c r="B81" s="87">
        <v>65</v>
      </c>
      <c r="C81" s="88">
        <f t="shared" ref="C81:C96" si="8">IFERROR(VLOOKUP(B81,$B$8:$D$13,3),$D$8)</f>
        <v>0.81799999999999995</v>
      </c>
      <c r="D81" s="55"/>
      <c r="E81" s="52">
        <f t="shared" si="3"/>
        <v>66</v>
      </c>
      <c r="F81" s="60">
        <f t="shared" si="6"/>
        <v>0.81799999999999995</v>
      </c>
      <c r="G81" s="217">
        <f t="shared" si="7"/>
        <v>0.93915040183696896</v>
      </c>
      <c r="H81" s="44"/>
    </row>
    <row r="82" spans="1:8" s="14" customFormat="1" ht="12" x14ac:dyDescent="0.3">
      <c r="A82" s="49"/>
      <c r="B82" s="87">
        <v>66</v>
      </c>
      <c r="C82" s="88">
        <f t="shared" si="8"/>
        <v>0.81799999999999995</v>
      </c>
      <c r="D82" s="55"/>
      <c r="E82" s="52">
        <f t="shared" ref="E82:E96" si="9">E81+1</f>
        <v>67</v>
      </c>
      <c r="F82" s="60">
        <f t="shared" si="6"/>
        <v>0.81799999999999995</v>
      </c>
      <c r="G82" s="217">
        <f t="shared" si="7"/>
        <v>0.93915040183696896</v>
      </c>
      <c r="H82" s="44"/>
    </row>
    <row r="83" spans="1:8" s="14" customFormat="1" ht="12" x14ac:dyDescent="0.3">
      <c r="A83" s="49"/>
      <c r="B83" s="87">
        <v>67</v>
      </c>
      <c r="C83" s="88">
        <f t="shared" si="8"/>
        <v>0.81799999999999995</v>
      </c>
      <c r="D83" s="55"/>
      <c r="E83" s="52">
        <f t="shared" si="9"/>
        <v>68</v>
      </c>
      <c r="F83" s="60">
        <f t="shared" si="6"/>
        <v>0.81799999999999995</v>
      </c>
      <c r="G83" s="217">
        <f t="shared" si="7"/>
        <v>0.93915040183696896</v>
      </c>
      <c r="H83" s="44"/>
    </row>
    <row r="84" spans="1:8" s="14" customFormat="1" ht="12" x14ac:dyDescent="0.3">
      <c r="A84" s="49"/>
      <c r="B84" s="87">
        <v>68</v>
      </c>
      <c r="C84" s="88">
        <f t="shared" si="8"/>
        <v>0.81799999999999995</v>
      </c>
      <c r="D84" s="55"/>
      <c r="E84" s="52">
        <f t="shared" si="9"/>
        <v>69</v>
      </c>
      <c r="F84" s="60">
        <f t="shared" si="6"/>
        <v>0.81799999999999995</v>
      </c>
      <c r="G84" s="217">
        <f t="shared" si="7"/>
        <v>0.93915040183696896</v>
      </c>
      <c r="H84" s="44"/>
    </row>
    <row r="85" spans="1:8" s="14" customFormat="1" ht="12" x14ac:dyDescent="0.3">
      <c r="A85" s="49"/>
      <c r="B85" s="87">
        <v>69</v>
      </c>
      <c r="C85" s="88">
        <f t="shared" si="8"/>
        <v>0.81799999999999995</v>
      </c>
      <c r="D85" s="55"/>
      <c r="E85" s="52">
        <f t="shared" si="9"/>
        <v>70</v>
      </c>
      <c r="F85" s="60">
        <f t="shared" si="6"/>
        <v>0.81299999999999994</v>
      </c>
      <c r="G85" s="217">
        <f t="shared" si="7"/>
        <v>0.93340987370838113</v>
      </c>
      <c r="H85" s="44"/>
    </row>
    <row r="86" spans="1:8" s="14" customFormat="1" ht="12" x14ac:dyDescent="0.3">
      <c r="A86" s="49"/>
      <c r="B86" s="87">
        <v>70</v>
      </c>
      <c r="C86" s="88">
        <f t="shared" si="8"/>
        <v>0.81299999999999994</v>
      </c>
      <c r="D86" s="55"/>
      <c r="E86" s="52">
        <f t="shared" si="9"/>
        <v>71</v>
      </c>
      <c r="F86" s="60">
        <f t="shared" si="6"/>
        <v>0.81299999999999994</v>
      </c>
      <c r="G86" s="217">
        <f t="shared" si="7"/>
        <v>0.93340987370838113</v>
      </c>
      <c r="H86" s="44"/>
    </row>
    <row r="87" spans="1:8" s="14" customFormat="1" ht="12" x14ac:dyDescent="0.3">
      <c r="A87" s="49"/>
      <c r="B87" s="87">
        <v>71</v>
      </c>
      <c r="C87" s="88">
        <f t="shared" si="8"/>
        <v>0.81299999999999994</v>
      </c>
      <c r="D87" s="55"/>
      <c r="E87" s="52">
        <f t="shared" si="9"/>
        <v>72</v>
      </c>
      <c r="F87" s="60">
        <f t="shared" si="6"/>
        <v>0.81299999999999994</v>
      </c>
      <c r="G87" s="217">
        <f t="shared" si="7"/>
        <v>0.93340987370838113</v>
      </c>
      <c r="H87" s="44"/>
    </row>
    <row r="88" spans="1:8" s="14" customFormat="1" ht="12" x14ac:dyDescent="0.3">
      <c r="A88" s="49"/>
      <c r="B88" s="87">
        <v>72</v>
      </c>
      <c r="C88" s="88">
        <f t="shared" si="8"/>
        <v>0.81299999999999994</v>
      </c>
      <c r="D88" s="55"/>
      <c r="E88" s="52">
        <f t="shared" si="9"/>
        <v>73</v>
      </c>
      <c r="F88" s="60">
        <f t="shared" si="6"/>
        <v>0.81299999999999994</v>
      </c>
      <c r="G88" s="217">
        <f t="shared" si="7"/>
        <v>0.93340987370838113</v>
      </c>
      <c r="H88" s="44"/>
    </row>
    <row r="89" spans="1:8" s="14" customFormat="1" ht="12" x14ac:dyDescent="0.3">
      <c r="A89" s="49"/>
      <c r="B89" s="87">
        <v>73</v>
      </c>
      <c r="C89" s="88">
        <f t="shared" si="8"/>
        <v>0.81299999999999994</v>
      </c>
      <c r="D89" s="55"/>
      <c r="E89" s="52">
        <f t="shared" si="9"/>
        <v>74</v>
      </c>
      <c r="F89" s="60">
        <f t="shared" si="6"/>
        <v>0.81299999999999994</v>
      </c>
      <c r="G89" s="217">
        <f t="shared" si="7"/>
        <v>0.93340987370838113</v>
      </c>
      <c r="H89" s="44"/>
    </row>
    <row r="90" spans="1:8" s="14" customFormat="1" ht="12" x14ac:dyDescent="0.3">
      <c r="A90" s="49"/>
      <c r="B90" s="87">
        <v>74</v>
      </c>
      <c r="C90" s="88">
        <f t="shared" si="8"/>
        <v>0.81299999999999994</v>
      </c>
      <c r="D90" s="55"/>
      <c r="E90" s="52">
        <f t="shared" si="9"/>
        <v>75</v>
      </c>
      <c r="F90" s="60">
        <f t="shared" si="6"/>
        <v>0.81299999999999994</v>
      </c>
      <c r="G90" s="217">
        <f t="shared" si="7"/>
        <v>0.93340987370838113</v>
      </c>
      <c r="H90" s="44"/>
    </row>
    <row r="91" spans="1:8" s="14" customFormat="1" ht="12" x14ac:dyDescent="0.3">
      <c r="A91" s="49"/>
      <c r="B91" s="87">
        <v>75</v>
      </c>
      <c r="C91" s="88">
        <f t="shared" si="8"/>
        <v>0.81299999999999994</v>
      </c>
      <c r="D91" s="55"/>
      <c r="E91" s="52">
        <f t="shared" si="9"/>
        <v>76</v>
      </c>
      <c r="F91" s="60">
        <f t="shared" si="6"/>
        <v>0.81299999999999994</v>
      </c>
      <c r="G91" s="217">
        <f t="shared" si="7"/>
        <v>0.93340987370838113</v>
      </c>
      <c r="H91" s="44"/>
    </row>
    <row r="92" spans="1:8" s="14" customFormat="1" ht="12" x14ac:dyDescent="0.3">
      <c r="A92" s="49"/>
      <c r="B92" s="87">
        <v>76</v>
      </c>
      <c r="C92" s="88">
        <f t="shared" si="8"/>
        <v>0.81299999999999994</v>
      </c>
      <c r="D92" s="55"/>
      <c r="E92" s="52">
        <f t="shared" si="9"/>
        <v>77</v>
      </c>
      <c r="F92" s="60">
        <f t="shared" si="6"/>
        <v>0.81299999999999994</v>
      </c>
      <c r="G92" s="217">
        <f t="shared" si="7"/>
        <v>0.93340987370838113</v>
      </c>
      <c r="H92" s="44"/>
    </row>
    <row r="93" spans="1:8" s="14" customFormat="1" ht="12" x14ac:dyDescent="0.3">
      <c r="A93" s="49"/>
      <c r="B93" s="87">
        <v>77</v>
      </c>
      <c r="C93" s="88">
        <f t="shared" si="8"/>
        <v>0.81299999999999994</v>
      </c>
      <c r="D93" s="55"/>
      <c r="E93" s="52">
        <f t="shared" si="9"/>
        <v>78</v>
      </c>
      <c r="F93" s="60">
        <f t="shared" si="6"/>
        <v>0.81299999999999994</v>
      </c>
      <c r="G93" s="217">
        <f t="shared" si="7"/>
        <v>0.93340987370838113</v>
      </c>
      <c r="H93" s="44"/>
    </row>
    <row r="94" spans="1:8" s="14" customFormat="1" ht="12" x14ac:dyDescent="0.3">
      <c r="A94" s="49"/>
      <c r="B94" s="87">
        <v>78</v>
      </c>
      <c r="C94" s="88">
        <f t="shared" si="8"/>
        <v>0.81299999999999994</v>
      </c>
      <c r="D94" s="55"/>
      <c r="E94" s="52">
        <f t="shared" si="9"/>
        <v>79</v>
      </c>
      <c r="F94" s="60">
        <f t="shared" si="6"/>
        <v>0.81299999999999994</v>
      </c>
      <c r="G94" s="217">
        <f t="shared" si="7"/>
        <v>0.93340987370838113</v>
      </c>
      <c r="H94" s="44"/>
    </row>
    <row r="95" spans="1:8" s="14" customFormat="1" ht="12" x14ac:dyDescent="0.3">
      <c r="A95" s="49"/>
      <c r="B95" s="87">
        <v>79</v>
      </c>
      <c r="C95" s="88">
        <f t="shared" si="8"/>
        <v>0.81299999999999994</v>
      </c>
      <c r="D95" s="55"/>
      <c r="E95" s="52">
        <f t="shared" si="9"/>
        <v>80</v>
      </c>
      <c r="F95" s="60">
        <f t="shared" si="6"/>
        <v>0.72099999999999997</v>
      </c>
      <c r="G95" s="217">
        <f t="shared" si="7"/>
        <v>0.82778415614236511</v>
      </c>
      <c r="H95" s="44"/>
    </row>
    <row r="96" spans="1:8" s="14" customFormat="1" ht="12" x14ac:dyDescent="0.3">
      <c r="A96" s="49"/>
      <c r="B96" s="89">
        <v>80</v>
      </c>
      <c r="C96" s="90">
        <f t="shared" si="8"/>
        <v>0.72099999999999997</v>
      </c>
      <c r="D96" s="55"/>
      <c r="E96" s="53">
        <f t="shared" si="9"/>
        <v>81</v>
      </c>
      <c r="F96" s="61">
        <f t="shared" si="6"/>
        <v>0.72099999999999997</v>
      </c>
      <c r="G96" s="218">
        <f t="shared" si="7"/>
        <v>0.82778415614236511</v>
      </c>
      <c r="H96" s="44"/>
    </row>
    <row r="97" spans="1:8" x14ac:dyDescent="0.35">
      <c r="A97" s="56"/>
      <c r="B97" s="57"/>
      <c r="C97" s="57"/>
      <c r="D97" s="57"/>
      <c r="E97" s="57"/>
      <c r="F97" s="57"/>
      <c r="G97" s="57"/>
      <c r="H97" s="306"/>
    </row>
    <row r="1067" spans="1:8" s="59" customFormat="1" x14ac:dyDescent="0.35">
      <c r="A1067" s="58"/>
      <c r="B1067" s="58"/>
      <c r="C1067" s="58"/>
      <c r="D1067" s="58"/>
      <c r="E1067" s="58"/>
      <c r="F1067" s="58"/>
      <c r="G1067" s="58"/>
      <c r="H1067" s="58"/>
    </row>
    <row r="1068" spans="1:8" s="59" customFormat="1" x14ac:dyDescent="0.35">
      <c r="A1068" s="58"/>
      <c r="B1068" s="58"/>
      <c r="C1068" s="58"/>
      <c r="D1068" s="58"/>
      <c r="E1068" s="58"/>
      <c r="F1068" s="58"/>
      <c r="G1068" s="58"/>
      <c r="H1068" s="58"/>
    </row>
    <row r="1069" spans="1:8" s="59" customFormat="1" x14ac:dyDescent="0.35">
      <c r="A1069" s="58"/>
      <c r="B1069" s="58"/>
      <c r="C1069" s="58"/>
      <c r="D1069" s="58"/>
      <c r="E1069" s="58"/>
      <c r="F1069" s="58"/>
      <c r="G1069" s="58"/>
      <c r="H1069" s="58"/>
    </row>
    <row r="1070" spans="1:8" s="59" customFormat="1" x14ac:dyDescent="0.35">
      <c r="A1070" s="58"/>
      <c r="B1070" s="58"/>
      <c r="C1070" s="58"/>
      <c r="D1070" s="58"/>
      <c r="E1070" s="58"/>
      <c r="F1070" s="58"/>
      <c r="G1070" s="58"/>
      <c r="H1070" s="58"/>
    </row>
    <row r="1071" spans="1:8" s="59" customFormat="1" x14ac:dyDescent="0.35">
      <c r="A1071" s="58"/>
      <c r="B1071" s="58"/>
      <c r="C1071" s="58"/>
      <c r="D1071" s="58"/>
      <c r="E1071" s="58"/>
      <c r="F1071" s="58"/>
      <c r="G1071" s="58"/>
      <c r="H1071" s="58"/>
    </row>
    <row r="1072" spans="1:8" s="59" customFormat="1" x14ac:dyDescent="0.35">
      <c r="A1072" s="58"/>
      <c r="B1072" s="58"/>
      <c r="C1072" s="58"/>
      <c r="D1072" s="58"/>
      <c r="E1072" s="58"/>
      <c r="F1072" s="58"/>
      <c r="G1072" s="58"/>
      <c r="H1072" s="58"/>
    </row>
    <row r="1073" spans="1:8" s="59" customFormat="1" x14ac:dyDescent="0.35">
      <c r="A1073" s="58"/>
      <c r="B1073" s="58"/>
      <c r="C1073" s="58"/>
      <c r="D1073" s="58"/>
      <c r="E1073" s="58"/>
      <c r="F1073" s="58"/>
      <c r="G1073" s="58"/>
      <c r="H1073" s="58"/>
    </row>
    <row r="1074" spans="1:8" s="59" customFormat="1" x14ac:dyDescent="0.35">
      <c r="A1074" s="58"/>
      <c r="B1074" s="58"/>
      <c r="C1074" s="58"/>
      <c r="D1074" s="58"/>
      <c r="E1074" s="58"/>
      <c r="F1074" s="58"/>
      <c r="G1074" s="58"/>
      <c r="H1074" s="58"/>
    </row>
    <row r="1075" spans="1:8" s="59" customFormat="1" x14ac:dyDescent="0.35">
      <c r="A1075" s="58"/>
      <c r="B1075" s="58"/>
      <c r="C1075" s="58"/>
      <c r="D1075" s="58"/>
      <c r="E1075" s="58"/>
      <c r="F1075" s="58"/>
      <c r="G1075" s="58"/>
      <c r="H1075" s="58"/>
    </row>
    <row r="1076" spans="1:8" s="59" customFormat="1" x14ac:dyDescent="0.35">
      <c r="A1076" s="58"/>
      <c r="B1076" s="58"/>
      <c r="C1076" s="58"/>
      <c r="D1076" s="58"/>
      <c r="E1076" s="58"/>
      <c r="F1076" s="58"/>
      <c r="G1076" s="58"/>
      <c r="H1076" s="58"/>
    </row>
    <row r="1077" spans="1:8" s="59" customFormat="1" x14ac:dyDescent="0.35">
      <c r="A1077" s="58"/>
      <c r="B1077" s="58"/>
      <c r="C1077" s="58"/>
      <c r="D1077" s="58"/>
      <c r="E1077" s="58"/>
      <c r="F1077" s="58"/>
      <c r="G1077" s="58"/>
      <c r="H1077" s="58"/>
    </row>
    <row r="1078" spans="1:8" s="59" customFormat="1" x14ac:dyDescent="0.35">
      <c r="A1078" s="58"/>
      <c r="B1078" s="58"/>
      <c r="C1078" s="58"/>
      <c r="D1078" s="58"/>
      <c r="E1078" s="58"/>
      <c r="F1078" s="58"/>
      <c r="G1078" s="58"/>
      <c r="H1078" s="58"/>
    </row>
    <row r="1079" spans="1:8" s="59" customFormat="1" x14ac:dyDescent="0.35">
      <c r="A1079" s="58"/>
      <c r="B1079" s="58"/>
      <c r="C1079" s="58"/>
      <c r="D1079" s="58"/>
      <c r="E1079" s="58"/>
      <c r="F1079" s="58"/>
      <c r="G1079" s="58"/>
      <c r="H1079" s="58"/>
    </row>
    <row r="1080" spans="1:8" s="59" customFormat="1" x14ac:dyDescent="0.35">
      <c r="A1080" s="58"/>
      <c r="B1080" s="58"/>
      <c r="C1080" s="58"/>
      <c r="D1080" s="58"/>
      <c r="E1080" s="58"/>
      <c r="F1080" s="58"/>
      <c r="G1080" s="58"/>
      <c r="H1080" s="58"/>
    </row>
    <row r="1081" spans="1:8" s="59" customFormat="1" x14ac:dyDescent="0.35">
      <c r="A1081" s="58"/>
      <c r="B1081" s="58"/>
      <c r="C1081" s="58"/>
      <c r="D1081" s="58"/>
      <c r="E1081" s="58"/>
      <c r="F1081" s="58"/>
      <c r="G1081" s="58"/>
      <c r="H1081" s="58"/>
    </row>
    <row r="1082" spans="1:8" s="59" customFormat="1" x14ac:dyDescent="0.35">
      <c r="A1082" s="58"/>
      <c r="B1082" s="58"/>
      <c r="C1082" s="58"/>
      <c r="D1082" s="58"/>
      <c r="E1082" s="58"/>
      <c r="F1082" s="58"/>
      <c r="G1082" s="58"/>
      <c r="H1082" s="58"/>
    </row>
    <row r="1083" spans="1:8" s="59" customFormat="1" x14ac:dyDescent="0.35">
      <c r="A1083" s="58"/>
      <c r="B1083" s="58"/>
      <c r="C1083" s="58"/>
      <c r="D1083" s="58"/>
      <c r="E1083" s="58"/>
      <c r="F1083" s="58"/>
      <c r="G1083" s="58"/>
      <c r="H1083" s="58"/>
    </row>
    <row r="1084" spans="1:8" s="59" customFormat="1" x14ac:dyDescent="0.35">
      <c r="A1084" s="58"/>
      <c r="B1084" s="58"/>
      <c r="C1084" s="58"/>
      <c r="D1084" s="58"/>
      <c r="E1084" s="58"/>
      <c r="F1084" s="58"/>
      <c r="G1084" s="58"/>
      <c r="H1084" s="58"/>
    </row>
    <row r="1085" spans="1:8" s="59" customFormat="1" x14ac:dyDescent="0.35">
      <c r="A1085" s="58"/>
      <c r="B1085" s="58"/>
      <c r="C1085" s="58"/>
      <c r="D1085" s="58"/>
      <c r="E1085" s="58"/>
      <c r="F1085" s="58"/>
      <c r="G1085" s="58"/>
      <c r="H1085" s="58"/>
    </row>
    <row r="1086" spans="1:8" s="59" customFormat="1" x14ac:dyDescent="0.35">
      <c r="A1086" s="58"/>
      <c r="B1086" s="58"/>
      <c r="C1086" s="58"/>
      <c r="D1086" s="58"/>
      <c r="E1086" s="58"/>
      <c r="F1086" s="58"/>
      <c r="G1086" s="58"/>
      <c r="H1086" s="58"/>
    </row>
    <row r="1087" spans="1:8" s="59" customFormat="1" x14ac:dyDescent="0.35">
      <c r="A1087" s="58"/>
      <c r="B1087" s="58"/>
      <c r="C1087" s="58"/>
      <c r="D1087" s="58"/>
      <c r="E1087" s="58"/>
      <c r="F1087" s="58"/>
      <c r="G1087" s="58"/>
      <c r="H1087" s="58"/>
    </row>
    <row r="1088" spans="1:8" s="59" customFormat="1" x14ac:dyDescent="0.35">
      <c r="A1088" s="58"/>
      <c r="B1088" s="58"/>
      <c r="C1088" s="58"/>
      <c r="D1088" s="58"/>
      <c r="E1088" s="58"/>
      <c r="F1088" s="58"/>
      <c r="G1088" s="58"/>
      <c r="H1088" s="58"/>
    </row>
    <row r="1089" spans="1:8" s="59" customFormat="1" x14ac:dyDescent="0.35">
      <c r="A1089" s="58"/>
      <c r="B1089" s="58"/>
      <c r="C1089" s="58"/>
      <c r="D1089" s="58"/>
      <c r="E1089" s="58"/>
      <c r="F1089" s="58"/>
      <c r="G1089" s="58"/>
      <c r="H1089" s="58"/>
    </row>
    <row r="1090" spans="1:8" s="59" customFormat="1" x14ac:dyDescent="0.35">
      <c r="A1090" s="58"/>
      <c r="B1090" s="58"/>
      <c r="C1090" s="58"/>
      <c r="D1090" s="58"/>
      <c r="E1090" s="58"/>
      <c r="F1090" s="58"/>
      <c r="G1090" s="58"/>
      <c r="H1090" s="58"/>
    </row>
    <row r="1091" spans="1:8" s="59" customFormat="1" x14ac:dyDescent="0.35">
      <c r="A1091" s="58"/>
      <c r="B1091" s="58"/>
      <c r="C1091" s="58"/>
      <c r="D1091" s="58"/>
      <c r="E1091" s="58"/>
      <c r="F1091" s="58"/>
      <c r="G1091" s="58"/>
      <c r="H1091" s="58"/>
    </row>
    <row r="1092" spans="1:8" s="59" customFormat="1" x14ac:dyDescent="0.35">
      <c r="A1092" s="58"/>
      <c r="B1092" s="58"/>
      <c r="C1092" s="58"/>
      <c r="D1092" s="58"/>
      <c r="E1092" s="58"/>
      <c r="F1092" s="58"/>
      <c r="G1092" s="58"/>
      <c r="H1092" s="58"/>
    </row>
    <row r="1093" spans="1:8" s="59" customFormat="1" x14ac:dyDescent="0.35">
      <c r="A1093" s="58"/>
      <c r="B1093" s="58"/>
      <c r="C1093" s="58"/>
      <c r="D1093" s="58"/>
      <c r="E1093" s="58"/>
      <c r="F1093" s="58"/>
      <c r="G1093" s="58"/>
      <c r="H1093" s="58"/>
    </row>
    <row r="1094" spans="1:8" s="59" customFormat="1" x14ac:dyDescent="0.35">
      <c r="A1094" s="58"/>
      <c r="B1094" s="58"/>
      <c r="C1094" s="58"/>
      <c r="D1094" s="58"/>
      <c r="E1094" s="58"/>
      <c r="F1094" s="58"/>
      <c r="G1094" s="58"/>
      <c r="H1094" s="58"/>
    </row>
    <row r="1095" spans="1:8" s="59" customFormat="1" x14ac:dyDescent="0.35">
      <c r="A1095" s="58"/>
      <c r="B1095" s="58"/>
      <c r="C1095" s="58"/>
      <c r="D1095" s="58"/>
      <c r="E1095" s="58"/>
      <c r="F1095" s="58"/>
      <c r="G1095" s="58"/>
      <c r="H1095" s="58"/>
    </row>
    <row r="1096" spans="1:8" s="59" customFormat="1" x14ac:dyDescent="0.35">
      <c r="A1096" s="58"/>
      <c r="B1096" s="58"/>
      <c r="C1096" s="58"/>
      <c r="D1096" s="58"/>
      <c r="E1096" s="58"/>
      <c r="F1096" s="58"/>
      <c r="G1096" s="58"/>
      <c r="H1096" s="58"/>
    </row>
    <row r="1097" spans="1:8" s="59" customFormat="1" x14ac:dyDescent="0.35">
      <c r="A1097" s="58"/>
      <c r="B1097" s="58"/>
      <c r="C1097" s="58"/>
      <c r="D1097" s="58"/>
      <c r="E1097" s="58"/>
      <c r="F1097" s="58"/>
      <c r="G1097" s="58"/>
      <c r="H1097" s="58"/>
    </row>
    <row r="1098" spans="1:8" s="59" customFormat="1" x14ac:dyDescent="0.35">
      <c r="A1098" s="58"/>
      <c r="B1098" s="58"/>
      <c r="C1098" s="58"/>
      <c r="D1098" s="58"/>
      <c r="E1098" s="58"/>
      <c r="F1098" s="58"/>
      <c r="G1098" s="58"/>
      <c r="H1098" s="58"/>
    </row>
    <row r="1099" spans="1:8" s="59" customFormat="1" x14ac:dyDescent="0.35">
      <c r="A1099" s="58"/>
      <c r="B1099" s="58"/>
      <c r="C1099" s="58"/>
      <c r="D1099" s="58"/>
      <c r="E1099" s="58"/>
      <c r="F1099" s="58"/>
      <c r="G1099" s="58"/>
      <c r="H1099" s="58"/>
    </row>
    <row r="1100" spans="1:8" s="59" customFormat="1" x14ac:dyDescent="0.35">
      <c r="A1100" s="58"/>
      <c r="B1100" s="58"/>
      <c r="C1100" s="58"/>
      <c r="D1100" s="58"/>
      <c r="E1100" s="58"/>
      <c r="F1100" s="58"/>
      <c r="G1100" s="58"/>
      <c r="H1100" s="58"/>
    </row>
    <row r="1101" spans="1:8" s="59" customFormat="1" x14ac:dyDescent="0.35">
      <c r="A1101" s="58"/>
      <c r="B1101" s="58"/>
      <c r="C1101" s="58"/>
      <c r="D1101" s="58"/>
      <c r="E1101" s="58"/>
      <c r="F1101" s="58"/>
      <c r="G1101" s="58"/>
      <c r="H1101" s="58"/>
    </row>
    <row r="1102" spans="1:8" s="59" customFormat="1" x14ac:dyDescent="0.35">
      <c r="A1102" s="58"/>
      <c r="B1102" s="58"/>
      <c r="C1102" s="58"/>
      <c r="D1102" s="58"/>
      <c r="E1102" s="58"/>
      <c r="F1102" s="58"/>
      <c r="G1102" s="58"/>
      <c r="H1102" s="58"/>
    </row>
    <row r="1103" spans="1:8" s="59" customFormat="1" x14ac:dyDescent="0.35">
      <c r="A1103" s="58"/>
      <c r="B1103" s="58"/>
      <c r="C1103" s="58"/>
      <c r="D1103" s="58"/>
      <c r="E1103" s="58"/>
      <c r="F1103" s="58"/>
      <c r="G1103" s="58"/>
      <c r="H1103" s="58"/>
    </row>
    <row r="1104" spans="1:8" s="59" customFormat="1" x14ac:dyDescent="0.35">
      <c r="A1104" s="58"/>
      <c r="B1104" s="58"/>
      <c r="C1104" s="58"/>
      <c r="D1104" s="58"/>
      <c r="E1104" s="58"/>
      <c r="F1104" s="58"/>
      <c r="G1104" s="58"/>
      <c r="H1104" s="58"/>
    </row>
    <row r="1105" spans="1:8" s="59" customFormat="1" x14ac:dyDescent="0.35">
      <c r="A1105" s="58"/>
      <c r="B1105" s="58"/>
      <c r="C1105" s="58"/>
      <c r="D1105" s="58"/>
      <c r="E1105" s="58"/>
      <c r="F1105" s="58"/>
      <c r="G1105" s="58"/>
      <c r="H1105" s="58"/>
    </row>
    <row r="1106" spans="1:8" s="59" customFormat="1" x14ac:dyDescent="0.35">
      <c r="A1106" s="58"/>
      <c r="B1106" s="58"/>
      <c r="C1106" s="58"/>
      <c r="D1106" s="58"/>
      <c r="E1106" s="58"/>
      <c r="F1106" s="58"/>
      <c r="G1106" s="58"/>
      <c r="H1106" s="58"/>
    </row>
    <row r="1107" spans="1:8" s="59" customFormat="1" x14ac:dyDescent="0.35">
      <c r="A1107" s="58"/>
      <c r="B1107" s="58"/>
      <c r="C1107" s="58"/>
      <c r="D1107" s="58"/>
      <c r="E1107" s="58"/>
      <c r="F1107" s="58"/>
      <c r="G1107" s="58"/>
      <c r="H1107" s="58"/>
    </row>
    <row r="1108" spans="1:8" s="59" customFormat="1" x14ac:dyDescent="0.35">
      <c r="A1108" s="58"/>
      <c r="B1108" s="58"/>
      <c r="C1108" s="58"/>
      <c r="D1108" s="58"/>
      <c r="E1108" s="58"/>
      <c r="F1108" s="58"/>
      <c r="G1108" s="58"/>
      <c r="H1108" s="58"/>
    </row>
    <row r="1109" spans="1:8" s="59" customFormat="1" x14ac:dyDescent="0.35">
      <c r="A1109" s="58"/>
      <c r="B1109" s="58"/>
      <c r="C1109" s="58"/>
      <c r="D1109" s="58"/>
      <c r="E1109" s="58"/>
      <c r="F1109" s="58"/>
      <c r="G1109" s="58"/>
      <c r="H1109" s="58"/>
    </row>
    <row r="1110" spans="1:8" s="59" customFormat="1" x14ac:dyDescent="0.35">
      <c r="A1110" s="58"/>
      <c r="B1110" s="58"/>
      <c r="C1110" s="58"/>
      <c r="D1110" s="58"/>
      <c r="E1110" s="58"/>
      <c r="F1110" s="58"/>
      <c r="G1110" s="58"/>
      <c r="H1110" s="58"/>
    </row>
    <row r="1111" spans="1:8" s="59" customFormat="1" x14ac:dyDescent="0.35">
      <c r="A1111" s="58"/>
      <c r="B1111" s="58"/>
      <c r="C1111" s="58"/>
      <c r="D1111" s="58"/>
      <c r="E1111" s="58"/>
      <c r="F1111" s="58"/>
      <c r="G1111" s="58"/>
      <c r="H1111" s="58"/>
    </row>
    <row r="1112" spans="1:8" s="59" customFormat="1" x14ac:dyDescent="0.35">
      <c r="A1112" s="58"/>
      <c r="B1112" s="58"/>
      <c r="C1112" s="58"/>
      <c r="D1112" s="58"/>
      <c r="E1112" s="58"/>
      <c r="F1112" s="58"/>
      <c r="G1112" s="58"/>
      <c r="H1112" s="58"/>
    </row>
    <row r="1113" spans="1:8" s="59" customFormat="1" x14ac:dyDescent="0.35">
      <c r="A1113" s="58"/>
      <c r="B1113" s="58"/>
      <c r="C1113" s="58"/>
      <c r="D1113" s="58"/>
      <c r="E1113" s="58"/>
      <c r="F1113" s="58"/>
      <c r="G1113" s="58"/>
      <c r="H1113" s="58"/>
    </row>
    <row r="1114" spans="1:8" s="59" customFormat="1" x14ac:dyDescent="0.35">
      <c r="A1114" s="58"/>
      <c r="B1114" s="58"/>
      <c r="C1114" s="58"/>
      <c r="D1114" s="58"/>
      <c r="E1114" s="58"/>
      <c r="F1114" s="58"/>
      <c r="G1114" s="58"/>
      <c r="H1114" s="58"/>
    </row>
    <row r="1115" spans="1:8" s="59" customFormat="1" x14ac:dyDescent="0.35">
      <c r="A1115" s="58"/>
      <c r="B1115" s="58"/>
      <c r="C1115" s="58"/>
      <c r="D1115" s="58"/>
      <c r="E1115" s="58"/>
      <c r="F1115" s="58"/>
      <c r="G1115" s="58"/>
      <c r="H1115" s="58"/>
    </row>
    <row r="1116" spans="1:8" s="59" customFormat="1" x14ac:dyDescent="0.35">
      <c r="A1116" s="58"/>
      <c r="B1116" s="58"/>
      <c r="C1116" s="58"/>
      <c r="D1116" s="58"/>
      <c r="E1116" s="58"/>
      <c r="F1116" s="58"/>
      <c r="G1116" s="58"/>
      <c r="H1116" s="58"/>
    </row>
    <row r="1117" spans="1:8" s="59" customFormat="1" x14ac:dyDescent="0.35">
      <c r="A1117" s="58"/>
      <c r="B1117" s="58"/>
      <c r="C1117" s="58"/>
      <c r="D1117" s="58"/>
      <c r="E1117" s="58"/>
      <c r="F1117" s="58"/>
      <c r="G1117" s="58"/>
      <c r="H1117" s="58"/>
    </row>
    <row r="1118" spans="1:8" s="59" customFormat="1" x14ac:dyDescent="0.35">
      <c r="A1118" s="58"/>
      <c r="B1118" s="58"/>
      <c r="C1118" s="58"/>
      <c r="D1118" s="58"/>
      <c r="E1118" s="58"/>
      <c r="F1118" s="58"/>
      <c r="G1118" s="58"/>
      <c r="H1118" s="58"/>
    </row>
    <row r="1119" spans="1:8" s="59" customFormat="1" x14ac:dyDescent="0.35">
      <c r="A1119" s="58"/>
      <c r="B1119" s="58"/>
      <c r="C1119" s="58"/>
      <c r="D1119" s="58"/>
      <c r="E1119" s="58"/>
      <c r="F1119" s="58"/>
      <c r="G1119" s="58"/>
      <c r="H1119" s="58"/>
    </row>
    <row r="1120" spans="1:8" s="59" customFormat="1" x14ac:dyDescent="0.35">
      <c r="A1120" s="58"/>
      <c r="B1120" s="58"/>
      <c r="C1120" s="58"/>
      <c r="D1120" s="58"/>
      <c r="E1120" s="58"/>
      <c r="F1120" s="58"/>
      <c r="G1120" s="58"/>
      <c r="H1120" s="58"/>
    </row>
    <row r="1121" spans="1:8" s="59" customFormat="1" x14ac:dyDescent="0.35">
      <c r="A1121" s="58"/>
      <c r="B1121" s="58"/>
      <c r="C1121" s="58"/>
      <c r="D1121" s="58"/>
      <c r="E1121" s="58"/>
      <c r="F1121" s="58"/>
      <c r="G1121" s="58"/>
      <c r="H1121" s="58"/>
    </row>
    <row r="1122" spans="1:8" s="59" customFormat="1" x14ac:dyDescent="0.35">
      <c r="A1122" s="58"/>
      <c r="B1122" s="58"/>
      <c r="C1122" s="58"/>
      <c r="D1122" s="58"/>
      <c r="E1122" s="58"/>
      <c r="F1122" s="58"/>
      <c r="G1122" s="58"/>
      <c r="H1122" s="58"/>
    </row>
    <row r="1123" spans="1:8" s="59" customFormat="1" x14ac:dyDescent="0.35">
      <c r="A1123" s="58"/>
      <c r="B1123" s="58"/>
      <c r="C1123" s="58"/>
      <c r="D1123" s="58"/>
      <c r="E1123" s="58"/>
      <c r="F1123" s="58"/>
      <c r="G1123" s="58"/>
      <c r="H1123" s="58"/>
    </row>
    <row r="1124" spans="1:8" s="59" customFormat="1" x14ac:dyDescent="0.35">
      <c r="A1124" s="58"/>
      <c r="B1124" s="58"/>
      <c r="C1124" s="58"/>
      <c r="D1124" s="58"/>
      <c r="E1124" s="58"/>
      <c r="F1124" s="58"/>
      <c r="G1124" s="58"/>
      <c r="H1124" s="58"/>
    </row>
    <row r="1125" spans="1:8" s="59" customFormat="1" x14ac:dyDescent="0.35">
      <c r="A1125" s="58"/>
      <c r="B1125" s="58"/>
      <c r="C1125" s="58"/>
      <c r="D1125" s="58"/>
      <c r="E1125" s="58"/>
      <c r="F1125" s="58"/>
      <c r="G1125" s="58"/>
      <c r="H1125" s="58"/>
    </row>
    <row r="1126" spans="1:8" s="59" customFormat="1" x14ac:dyDescent="0.35">
      <c r="A1126" s="58"/>
      <c r="B1126" s="58"/>
      <c r="C1126" s="58"/>
      <c r="D1126" s="58"/>
      <c r="E1126" s="58"/>
      <c r="F1126" s="58"/>
      <c r="G1126" s="58"/>
      <c r="H1126" s="58"/>
    </row>
    <row r="1127" spans="1:8" s="59" customFormat="1" x14ac:dyDescent="0.35">
      <c r="A1127" s="58"/>
      <c r="B1127" s="58"/>
      <c r="C1127" s="58"/>
      <c r="D1127" s="58"/>
      <c r="E1127" s="58"/>
      <c r="F1127" s="58"/>
      <c r="G1127" s="58"/>
      <c r="H1127" s="58"/>
    </row>
    <row r="1128" spans="1:8" s="59" customFormat="1" x14ac:dyDescent="0.35">
      <c r="A1128" s="58"/>
      <c r="B1128" s="58"/>
      <c r="C1128" s="58"/>
      <c r="D1128" s="58"/>
      <c r="E1128" s="58"/>
      <c r="F1128" s="58"/>
      <c r="G1128" s="58"/>
      <c r="H1128" s="58"/>
    </row>
    <row r="1129" spans="1:8" s="59" customFormat="1" x14ac:dyDescent="0.35">
      <c r="A1129" s="58"/>
      <c r="B1129" s="58"/>
      <c r="C1129" s="58"/>
      <c r="D1129" s="58"/>
      <c r="E1129" s="58"/>
      <c r="F1129" s="58"/>
      <c r="G1129" s="58"/>
      <c r="H1129" s="58"/>
    </row>
    <row r="1130" spans="1:8" s="59" customFormat="1" x14ac:dyDescent="0.35">
      <c r="A1130" s="58"/>
      <c r="B1130" s="58"/>
      <c r="C1130" s="58"/>
      <c r="D1130" s="58"/>
      <c r="E1130" s="58"/>
      <c r="F1130" s="58"/>
      <c r="G1130" s="58"/>
      <c r="H1130" s="58"/>
    </row>
    <row r="1131" spans="1:8" s="59" customFormat="1" x14ac:dyDescent="0.35">
      <c r="A1131" s="58"/>
      <c r="B1131" s="58"/>
      <c r="C1131" s="58"/>
      <c r="D1131" s="58"/>
      <c r="E1131" s="58"/>
      <c r="F1131" s="58"/>
      <c r="G1131" s="58"/>
      <c r="H1131" s="58"/>
    </row>
    <row r="1132" spans="1:8" s="59" customFormat="1" x14ac:dyDescent="0.35">
      <c r="A1132" s="58"/>
      <c r="B1132" s="58"/>
      <c r="C1132" s="58"/>
      <c r="D1132" s="58"/>
      <c r="E1132" s="58"/>
      <c r="F1132" s="58"/>
      <c r="G1132" s="58"/>
      <c r="H1132" s="58"/>
    </row>
    <row r="1133" spans="1:8" s="59" customFormat="1" x14ac:dyDescent="0.35">
      <c r="A1133" s="58"/>
      <c r="B1133" s="58"/>
      <c r="C1133" s="58"/>
      <c r="D1133" s="58"/>
      <c r="E1133" s="58"/>
      <c r="F1133" s="58"/>
      <c r="G1133" s="58"/>
      <c r="H1133" s="58"/>
    </row>
    <row r="1134" spans="1:8" s="59" customFormat="1" x14ac:dyDescent="0.35">
      <c r="A1134" s="58"/>
      <c r="B1134" s="58"/>
      <c r="C1134" s="58"/>
      <c r="D1134" s="58"/>
      <c r="E1134" s="58"/>
      <c r="F1134" s="58"/>
      <c r="G1134" s="58"/>
      <c r="H1134" s="58"/>
    </row>
    <row r="1135" spans="1:8" s="59" customFormat="1" x14ac:dyDescent="0.35">
      <c r="A1135" s="58"/>
      <c r="B1135" s="58"/>
      <c r="C1135" s="58"/>
      <c r="D1135" s="58"/>
      <c r="E1135" s="58"/>
      <c r="F1135" s="58"/>
      <c r="G1135" s="58"/>
      <c r="H1135" s="58"/>
    </row>
    <row r="1136" spans="1:8" s="59" customFormat="1" x14ac:dyDescent="0.35">
      <c r="A1136" s="58"/>
      <c r="B1136" s="58"/>
      <c r="C1136" s="58"/>
      <c r="D1136" s="58"/>
      <c r="E1136" s="58"/>
      <c r="F1136" s="58"/>
      <c r="G1136" s="58"/>
      <c r="H1136" s="58"/>
    </row>
    <row r="1137" spans="1:8" s="59" customFormat="1" x14ac:dyDescent="0.35">
      <c r="A1137" s="58"/>
      <c r="B1137" s="58"/>
      <c r="C1137" s="58"/>
      <c r="D1137" s="58"/>
      <c r="E1137" s="58"/>
      <c r="F1137" s="58"/>
      <c r="G1137" s="58"/>
      <c r="H1137" s="58"/>
    </row>
    <row r="1138" spans="1:8" s="59" customFormat="1" x14ac:dyDescent="0.35">
      <c r="A1138" s="58"/>
      <c r="B1138" s="58"/>
      <c r="C1138" s="58"/>
      <c r="D1138" s="58"/>
      <c r="E1138" s="58"/>
      <c r="F1138" s="58"/>
      <c r="G1138" s="58"/>
      <c r="H1138" s="58"/>
    </row>
    <row r="1139" spans="1:8" s="59" customFormat="1" x14ac:dyDescent="0.35">
      <c r="A1139" s="58"/>
      <c r="B1139" s="58"/>
      <c r="C1139" s="58"/>
      <c r="D1139" s="58"/>
      <c r="E1139" s="58"/>
      <c r="F1139" s="58"/>
      <c r="G1139" s="58"/>
      <c r="H1139" s="58"/>
    </row>
    <row r="1140" spans="1:8" s="59" customFormat="1" x14ac:dyDescent="0.35">
      <c r="A1140" s="58"/>
      <c r="B1140" s="58"/>
      <c r="C1140" s="58"/>
      <c r="D1140" s="58"/>
      <c r="E1140" s="58"/>
      <c r="F1140" s="58"/>
      <c r="G1140" s="58"/>
      <c r="H1140" s="58"/>
    </row>
    <row r="1141" spans="1:8" s="59" customFormat="1" x14ac:dyDescent="0.35">
      <c r="A1141" s="58"/>
      <c r="B1141" s="58"/>
      <c r="C1141" s="58"/>
      <c r="D1141" s="58"/>
      <c r="E1141" s="58"/>
      <c r="F1141" s="58"/>
      <c r="G1141" s="58"/>
      <c r="H1141" s="58"/>
    </row>
    <row r="1142" spans="1:8" s="59" customFormat="1" x14ac:dyDescent="0.35">
      <c r="A1142" s="58"/>
      <c r="B1142" s="58"/>
      <c r="C1142" s="58"/>
      <c r="D1142" s="58"/>
      <c r="E1142" s="58"/>
      <c r="F1142" s="58"/>
      <c r="G1142" s="58"/>
      <c r="H1142" s="58"/>
    </row>
    <row r="1143" spans="1:8" s="59" customFormat="1" x14ac:dyDescent="0.35">
      <c r="A1143" s="58"/>
      <c r="B1143" s="58"/>
      <c r="C1143" s="58"/>
      <c r="D1143" s="58"/>
      <c r="E1143" s="58"/>
      <c r="F1143" s="58"/>
      <c r="G1143" s="58"/>
      <c r="H1143" s="58"/>
    </row>
    <row r="1144" spans="1:8" s="59" customFormat="1" x14ac:dyDescent="0.35">
      <c r="A1144" s="58"/>
      <c r="B1144" s="58"/>
      <c r="C1144" s="58"/>
      <c r="D1144" s="58"/>
      <c r="E1144" s="58"/>
      <c r="F1144" s="58"/>
      <c r="G1144" s="58"/>
      <c r="H1144" s="58"/>
    </row>
    <row r="1145" spans="1:8" s="59" customFormat="1" x14ac:dyDescent="0.35">
      <c r="A1145" s="58"/>
      <c r="B1145" s="58"/>
      <c r="C1145" s="58"/>
      <c r="D1145" s="58"/>
      <c r="E1145" s="58"/>
      <c r="F1145" s="58"/>
      <c r="G1145" s="58"/>
      <c r="H1145" s="58"/>
    </row>
    <row r="1146" spans="1:8" s="59" customFormat="1" x14ac:dyDescent="0.35">
      <c r="A1146" s="58"/>
      <c r="B1146" s="58"/>
      <c r="C1146" s="58"/>
      <c r="D1146" s="58"/>
      <c r="E1146" s="58"/>
      <c r="F1146" s="58"/>
      <c r="G1146" s="58"/>
      <c r="H1146" s="58"/>
    </row>
    <row r="1147" spans="1:8" s="59" customFormat="1" x14ac:dyDescent="0.35">
      <c r="A1147" s="58"/>
      <c r="B1147" s="58"/>
      <c r="C1147" s="58"/>
      <c r="D1147" s="58"/>
      <c r="E1147" s="58"/>
      <c r="F1147" s="58"/>
      <c r="G1147" s="58"/>
      <c r="H1147" s="58"/>
    </row>
    <row r="1148" spans="1:8" s="59" customFormat="1" x14ac:dyDescent="0.35">
      <c r="A1148" s="58"/>
      <c r="B1148" s="58"/>
      <c r="C1148" s="58"/>
      <c r="D1148" s="58"/>
      <c r="E1148" s="58"/>
      <c r="F1148" s="58"/>
      <c r="G1148" s="58"/>
      <c r="H1148" s="58"/>
    </row>
    <row r="1149" spans="1:8" s="59" customFormat="1" x14ac:dyDescent="0.35">
      <c r="A1149" s="58"/>
      <c r="B1149" s="58"/>
      <c r="C1149" s="58"/>
      <c r="D1149" s="58"/>
      <c r="E1149" s="58"/>
      <c r="F1149" s="58"/>
      <c r="G1149" s="58"/>
      <c r="H1149" s="58"/>
    </row>
    <row r="1150" spans="1:8" s="59" customFormat="1" x14ac:dyDescent="0.35">
      <c r="A1150" s="58"/>
      <c r="B1150" s="58"/>
      <c r="C1150" s="58"/>
      <c r="D1150" s="58"/>
      <c r="E1150" s="58"/>
      <c r="F1150" s="58"/>
      <c r="G1150" s="58"/>
      <c r="H1150" s="58"/>
    </row>
    <row r="1151" spans="1:8" s="59" customFormat="1" x14ac:dyDescent="0.35">
      <c r="A1151" s="58"/>
      <c r="B1151" s="58"/>
      <c r="C1151" s="58"/>
      <c r="D1151" s="58"/>
      <c r="E1151" s="58"/>
      <c r="F1151" s="58"/>
      <c r="G1151" s="58"/>
      <c r="H1151" s="58"/>
    </row>
    <row r="1152" spans="1:8" s="59" customFormat="1" x14ac:dyDescent="0.35">
      <c r="A1152" s="58"/>
      <c r="B1152" s="58"/>
      <c r="C1152" s="58"/>
      <c r="D1152" s="58"/>
      <c r="E1152" s="58"/>
      <c r="F1152" s="58"/>
      <c r="G1152" s="58"/>
      <c r="H1152" s="58"/>
    </row>
    <row r="1153" spans="1:8" s="59" customFormat="1" x14ac:dyDescent="0.35">
      <c r="A1153" s="58"/>
      <c r="B1153" s="58"/>
      <c r="C1153" s="58"/>
      <c r="D1153" s="58"/>
      <c r="E1153" s="58"/>
      <c r="F1153" s="58"/>
      <c r="G1153" s="58"/>
      <c r="H1153" s="58"/>
    </row>
    <row r="1154" spans="1:8" s="59" customFormat="1" x14ac:dyDescent="0.35">
      <c r="A1154" s="58"/>
      <c r="B1154" s="58"/>
      <c r="C1154" s="58"/>
      <c r="D1154" s="58"/>
      <c r="E1154" s="58"/>
      <c r="F1154" s="58"/>
      <c r="G1154" s="58"/>
      <c r="H1154" s="58"/>
    </row>
    <row r="1155" spans="1:8" s="59" customFormat="1" x14ac:dyDescent="0.35">
      <c r="A1155" s="58"/>
      <c r="B1155" s="58"/>
      <c r="C1155" s="58"/>
      <c r="D1155" s="58"/>
      <c r="E1155" s="58"/>
      <c r="F1155" s="58"/>
      <c r="G1155" s="58"/>
      <c r="H1155" s="58"/>
    </row>
    <row r="1156" spans="1:8" s="59" customFormat="1" x14ac:dyDescent="0.35">
      <c r="A1156" s="58"/>
      <c r="B1156" s="58"/>
      <c r="C1156" s="58"/>
      <c r="D1156" s="58"/>
      <c r="E1156" s="58"/>
      <c r="F1156" s="58"/>
      <c r="G1156" s="58"/>
      <c r="H1156" s="58"/>
    </row>
    <row r="1157" spans="1:8" s="59" customFormat="1" x14ac:dyDescent="0.35">
      <c r="A1157" s="58"/>
      <c r="B1157" s="58"/>
      <c r="C1157" s="58"/>
      <c r="D1157" s="58"/>
      <c r="E1157" s="58"/>
      <c r="F1157" s="58"/>
      <c r="G1157" s="58"/>
      <c r="H1157" s="58"/>
    </row>
    <row r="1158" spans="1:8" s="59" customFormat="1" x14ac:dyDescent="0.35">
      <c r="A1158" s="58"/>
      <c r="B1158" s="58"/>
      <c r="C1158" s="58"/>
      <c r="D1158" s="58"/>
      <c r="E1158" s="58"/>
      <c r="F1158" s="58"/>
      <c r="G1158" s="58"/>
      <c r="H1158" s="58"/>
    </row>
    <row r="1159" spans="1:8" s="59" customFormat="1" x14ac:dyDescent="0.35">
      <c r="A1159" s="58"/>
      <c r="B1159" s="58"/>
      <c r="C1159" s="58"/>
      <c r="D1159" s="58"/>
      <c r="E1159" s="58"/>
      <c r="F1159" s="58"/>
      <c r="G1159" s="58"/>
      <c r="H1159" s="58"/>
    </row>
    <row r="1160" spans="1:8" s="59" customFormat="1" x14ac:dyDescent="0.35">
      <c r="A1160" s="58"/>
      <c r="B1160" s="58"/>
      <c r="C1160" s="58"/>
      <c r="D1160" s="58"/>
      <c r="E1160" s="58"/>
      <c r="F1160" s="58"/>
      <c r="G1160" s="58"/>
      <c r="H1160" s="58"/>
    </row>
    <row r="1161" spans="1:8" s="59" customFormat="1" x14ac:dyDescent="0.35">
      <c r="A1161" s="58"/>
      <c r="B1161" s="58"/>
      <c r="C1161" s="58"/>
      <c r="D1161" s="58"/>
      <c r="E1161" s="58"/>
      <c r="F1161" s="58"/>
      <c r="G1161" s="58"/>
      <c r="H1161" s="58"/>
    </row>
    <row r="1162" spans="1:8" s="59" customFormat="1" x14ac:dyDescent="0.35">
      <c r="A1162" s="58"/>
      <c r="B1162" s="58"/>
      <c r="C1162" s="58"/>
      <c r="D1162" s="58"/>
      <c r="E1162" s="58"/>
      <c r="F1162" s="58"/>
      <c r="G1162" s="58"/>
      <c r="H1162" s="58"/>
    </row>
    <row r="1163" spans="1:8" s="59" customFormat="1" x14ac:dyDescent="0.35">
      <c r="A1163" s="58"/>
      <c r="B1163" s="58"/>
      <c r="C1163" s="58"/>
      <c r="D1163" s="58"/>
      <c r="E1163" s="58"/>
      <c r="F1163" s="58"/>
      <c r="G1163" s="58"/>
      <c r="H1163" s="58"/>
    </row>
    <row r="1164" spans="1:8" s="59" customFormat="1" x14ac:dyDescent="0.35">
      <c r="A1164" s="58"/>
      <c r="B1164" s="58"/>
      <c r="C1164" s="58"/>
      <c r="D1164" s="58"/>
      <c r="E1164" s="58"/>
      <c r="F1164" s="58"/>
      <c r="G1164" s="58"/>
      <c r="H1164" s="58"/>
    </row>
    <row r="1165" spans="1:8" s="59" customFormat="1" x14ac:dyDescent="0.35">
      <c r="A1165" s="58"/>
      <c r="B1165" s="58"/>
      <c r="C1165" s="58"/>
      <c r="D1165" s="58"/>
      <c r="E1165" s="58"/>
      <c r="F1165" s="58"/>
      <c r="G1165" s="58"/>
      <c r="H1165" s="58"/>
    </row>
    <row r="1166" spans="1:8" s="59" customFormat="1" x14ac:dyDescent="0.35">
      <c r="A1166" s="58"/>
      <c r="B1166" s="58"/>
      <c r="C1166" s="58"/>
      <c r="D1166" s="58"/>
      <c r="E1166" s="58"/>
      <c r="F1166" s="58"/>
      <c r="G1166" s="58"/>
      <c r="H1166" s="58"/>
    </row>
    <row r="1167" spans="1:8" s="59" customFormat="1" x14ac:dyDescent="0.35">
      <c r="A1167" s="58"/>
      <c r="B1167" s="58"/>
      <c r="C1167" s="58"/>
      <c r="D1167" s="58"/>
      <c r="E1167" s="58"/>
      <c r="F1167" s="58"/>
      <c r="G1167" s="58"/>
      <c r="H1167" s="58"/>
    </row>
    <row r="1168" spans="1:8" s="59" customFormat="1" x14ac:dyDescent="0.35">
      <c r="A1168" s="58"/>
      <c r="B1168" s="58"/>
      <c r="C1168" s="58"/>
      <c r="D1168" s="58"/>
      <c r="E1168" s="58"/>
      <c r="F1168" s="58"/>
      <c r="G1168" s="58"/>
      <c r="H1168" s="58"/>
    </row>
    <row r="1169" spans="1:8" s="59" customFormat="1" x14ac:dyDescent="0.35">
      <c r="A1169" s="58"/>
      <c r="B1169" s="58"/>
      <c r="C1169" s="58"/>
      <c r="D1169" s="58"/>
      <c r="E1169" s="58"/>
      <c r="F1169" s="58"/>
      <c r="G1169" s="58"/>
      <c r="H1169" s="58"/>
    </row>
    <row r="1170" spans="1:8" s="59" customFormat="1" x14ac:dyDescent="0.35">
      <c r="A1170" s="58"/>
      <c r="B1170" s="58"/>
      <c r="C1170" s="58"/>
      <c r="D1170" s="58"/>
      <c r="E1170" s="58"/>
      <c r="F1170" s="58"/>
      <c r="G1170" s="58"/>
      <c r="H1170" s="58"/>
    </row>
    <row r="1171" spans="1:8" s="59" customFormat="1" x14ac:dyDescent="0.35">
      <c r="A1171" s="58"/>
      <c r="B1171" s="58"/>
      <c r="C1171" s="58"/>
      <c r="D1171" s="58"/>
      <c r="E1171" s="58"/>
      <c r="F1171" s="58"/>
      <c r="G1171" s="58"/>
      <c r="H1171" s="58"/>
    </row>
    <row r="1172" spans="1:8" s="59" customFormat="1" x14ac:dyDescent="0.35">
      <c r="A1172" s="58"/>
      <c r="B1172" s="58"/>
      <c r="C1172" s="58"/>
      <c r="D1172" s="58"/>
      <c r="E1172" s="58"/>
      <c r="F1172" s="58"/>
      <c r="G1172" s="58"/>
      <c r="H1172" s="58"/>
    </row>
    <row r="1173" spans="1:8" s="59" customFormat="1" x14ac:dyDescent="0.35">
      <c r="A1173" s="58"/>
      <c r="B1173" s="58"/>
      <c r="C1173" s="58"/>
      <c r="D1173" s="58"/>
      <c r="E1173" s="58"/>
      <c r="F1173" s="58"/>
      <c r="G1173" s="58"/>
      <c r="H1173" s="58"/>
    </row>
    <row r="1174" spans="1:8" s="59" customFormat="1" x14ac:dyDescent="0.35">
      <c r="A1174" s="58"/>
      <c r="B1174" s="58"/>
      <c r="C1174" s="58"/>
      <c r="D1174" s="58"/>
      <c r="E1174" s="58"/>
      <c r="F1174" s="58"/>
      <c r="G1174" s="58"/>
      <c r="H1174" s="58"/>
    </row>
    <row r="1175" spans="1:8" s="59" customFormat="1" x14ac:dyDescent="0.35">
      <c r="A1175" s="58"/>
      <c r="B1175" s="58"/>
      <c r="C1175" s="58"/>
      <c r="D1175" s="58"/>
      <c r="E1175" s="58"/>
      <c r="F1175" s="58"/>
      <c r="G1175" s="58"/>
      <c r="H1175" s="58"/>
    </row>
    <row r="1176" spans="1:8" s="59" customFormat="1" x14ac:dyDescent="0.35">
      <c r="A1176" s="58"/>
      <c r="B1176" s="58"/>
      <c r="C1176" s="58"/>
      <c r="D1176" s="58"/>
      <c r="E1176" s="58"/>
      <c r="F1176" s="58"/>
      <c r="G1176" s="58"/>
      <c r="H1176" s="58"/>
    </row>
    <row r="1177" spans="1:8" s="59" customFormat="1" x14ac:dyDescent="0.35">
      <c r="A1177" s="58"/>
      <c r="B1177" s="58"/>
      <c r="C1177" s="58"/>
      <c r="D1177" s="58"/>
      <c r="E1177" s="58"/>
      <c r="F1177" s="58"/>
      <c r="G1177" s="58"/>
      <c r="H1177" s="58"/>
    </row>
    <row r="1178" spans="1:8" s="59" customFormat="1" x14ac:dyDescent="0.35">
      <c r="A1178" s="58"/>
      <c r="B1178" s="58"/>
      <c r="C1178" s="58"/>
      <c r="D1178" s="58"/>
      <c r="E1178" s="58"/>
      <c r="F1178" s="58"/>
      <c r="G1178" s="58"/>
      <c r="H1178" s="58"/>
    </row>
    <row r="1179" spans="1:8" s="59" customFormat="1" x14ac:dyDescent="0.35">
      <c r="A1179" s="58"/>
      <c r="B1179" s="58"/>
      <c r="C1179" s="58"/>
      <c r="D1179" s="58"/>
      <c r="E1179" s="58"/>
      <c r="F1179" s="58"/>
      <c r="G1179" s="58"/>
      <c r="H1179" s="58"/>
    </row>
    <row r="1180" spans="1:8" s="59" customFormat="1" x14ac:dyDescent="0.35">
      <c r="A1180" s="58"/>
      <c r="B1180" s="58"/>
      <c r="C1180" s="58"/>
      <c r="D1180" s="58"/>
      <c r="E1180" s="58"/>
      <c r="F1180" s="58"/>
      <c r="G1180" s="58"/>
      <c r="H1180" s="58"/>
    </row>
    <row r="1181" spans="1:8" s="59" customFormat="1" x14ac:dyDescent="0.35">
      <c r="A1181" s="58"/>
      <c r="B1181" s="58"/>
      <c r="C1181" s="58"/>
      <c r="D1181" s="58"/>
      <c r="E1181" s="58"/>
      <c r="F1181" s="58"/>
      <c r="G1181" s="58"/>
      <c r="H1181" s="58"/>
    </row>
    <row r="1182" spans="1:8" s="59" customFormat="1" x14ac:dyDescent="0.35">
      <c r="A1182" s="58"/>
      <c r="B1182" s="58"/>
      <c r="C1182" s="58"/>
      <c r="D1182" s="58"/>
      <c r="E1182" s="58"/>
      <c r="F1182" s="58"/>
      <c r="G1182" s="58"/>
      <c r="H1182" s="58"/>
    </row>
    <row r="1183" spans="1:8" s="59" customFormat="1" x14ac:dyDescent="0.35">
      <c r="A1183" s="58"/>
      <c r="B1183" s="58"/>
      <c r="C1183" s="58"/>
      <c r="D1183" s="58"/>
      <c r="E1183" s="58"/>
      <c r="F1183" s="58"/>
      <c r="G1183" s="58"/>
      <c r="H1183" s="58"/>
    </row>
    <row r="1184" spans="1:8" s="59" customFormat="1" x14ac:dyDescent="0.35">
      <c r="A1184" s="58"/>
      <c r="B1184" s="58"/>
      <c r="C1184" s="58"/>
      <c r="D1184" s="58"/>
      <c r="E1184" s="58"/>
      <c r="F1184" s="58"/>
      <c r="G1184" s="58"/>
      <c r="H1184" s="58"/>
    </row>
    <row r="1185" spans="1:8" s="59" customFormat="1" x14ac:dyDescent="0.35">
      <c r="A1185" s="58"/>
      <c r="B1185" s="58"/>
      <c r="C1185" s="58"/>
      <c r="D1185" s="58"/>
      <c r="E1185" s="58"/>
      <c r="F1185" s="58"/>
      <c r="G1185" s="58"/>
      <c r="H1185" s="58"/>
    </row>
    <row r="1186" spans="1:8" s="59" customFormat="1" x14ac:dyDescent="0.35">
      <c r="A1186" s="58"/>
      <c r="B1186" s="58"/>
      <c r="C1186" s="58"/>
      <c r="D1186" s="58"/>
      <c r="E1186" s="58"/>
      <c r="F1186" s="58"/>
      <c r="G1186" s="58"/>
      <c r="H1186" s="58"/>
    </row>
    <row r="1187" spans="1:8" s="59" customFormat="1" x14ac:dyDescent="0.35">
      <c r="A1187" s="58"/>
      <c r="B1187" s="58"/>
      <c r="C1187" s="58"/>
      <c r="D1187" s="58"/>
      <c r="E1187" s="58"/>
      <c r="F1187" s="58"/>
      <c r="G1187" s="58"/>
      <c r="H1187" s="58"/>
    </row>
    <row r="1188" spans="1:8" s="59" customFormat="1" x14ac:dyDescent="0.35">
      <c r="A1188" s="58"/>
      <c r="B1188" s="58"/>
      <c r="C1188" s="58"/>
      <c r="D1188" s="58"/>
      <c r="E1188" s="58"/>
      <c r="F1188" s="58"/>
      <c r="G1188" s="58"/>
      <c r="H1188" s="58"/>
    </row>
    <row r="1189" spans="1:8" s="59" customFormat="1" x14ac:dyDescent="0.35">
      <c r="A1189" s="58"/>
      <c r="B1189" s="58"/>
      <c r="C1189" s="58"/>
      <c r="D1189" s="58"/>
      <c r="E1189" s="58"/>
      <c r="F1189" s="58"/>
      <c r="G1189" s="58"/>
      <c r="H1189" s="58"/>
    </row>
    <row r="1190" spans="1:8" s="59" customFormat="1" x14ac:dyDescent="0.35">
      <c r="A1190" s="58"/>
      <c r="B1190" s="58"/>
      <c r="C1190" s="58"/>
      <c r="D1190" s="58"/>
      <c r="E1190" s="58"/>
      <c r="F1190" s="58"/>
      <c r="G1190" s="58"/>
      <c r="H1190" s="58"/>
    </row>
    <row r="1191" spans="1:8" s="59" customFormat="1" x14ac:dyDescent="0.35">
      <c r="A1191" s="58"/>
      <c r="B1191" s="58"/>
      <c r="C1191" s="58"/>
      <c r="D1191" s="58"/>
      <c r="E1191" s="58"/>
      <c r="F1191" s="58"/>
      <c r="G1191" s="58"/>
      <c r="H1191" s="58"/>
    </row>
    <row r="1192" spans="1:8" s="59" customFormat="1" x14ac:dyDescent="0.35">
      <c r="A1192" s="58"/>
      <c r="B1192" s="58"/>
      <c r="C1192" s="58"/>
      <c r="D1192" s="58"/>
      <c r="E1192" s="58"/>
      <c r="F1192" s="58"/>
      <c r="G1192" s="58"/>
      <c r="H1192" s="58"/>
    </row>
    <row r="1193" spans="1:8" s="59" customFormat="1" x14ac:dyDescent="0.35">
      <c r="A1193" s="58"/>
      <c r="B1193" s="58"/>
      <c r="C1193" s="58"/>
      <c r="D1193" s="58"/>
      <c r="E1193" s="58"/>
      <c r="F1193" s="58"/>
      <c r="G1193" s="58"/>
      <c r="H1193" s="58"/>
    </row>
    <row r="1194" spans="1:8" s="59" customFormat="1" x14ac:dyDescent="0.35">
      <c r="A1194" s="58"/>
      <c r="B1194" s="58"/>
      <c r="C1194" s="58"/>
      <c r="D1194" s="58"/>
      <c r="E1194" s="58"/>
      <c r="F1194" s="58"/>
      <c r="G1194" s="58"/>
      <c r="H1194" s="58"/>
    </row>
    <row r="1195" spans="1:8" s="59" customFormat="1" x14ac:dyDescent="0.35">
      <c r="A1195" s="58"/>
      <c r="B1195" s="58"/>
      <c r="C1195" s="58"/>
      <c r="D1195" s="58"/>
      <c r="E1195" s="58"/>
      <c r="F1195" s="58"/>
      <c r="G1195" s="58"/>
      <c r="H1195" s="58"/>
    </row>
    <row r="1196" spans="1:8" s="59" customFormat="1" x14ac:dyDescent="0.35">
      <c r="A1196" s="58"/>
      <c r="B1196" s="58"/>
      <c r="C1196" s="58"/>
      <c r="D1196" s="58"/>
      <c r="E1196" s="58"/>
      <c r="F1196" s="58"/>
      <c r="G1196" s="58"/>
      <c r="H1196" s="58"/>
    </row>
    <row r="1197" spans="1:8" s="59" customFormat="1" x14ac:dyDescent="0.35">
      <c r="A1197" s="58"/>
      <c r="B1197" s="58"/>
      <c r="C1197" s="58"/>
      <c r="D1197" s="58"/>
      <c r="E1197" s="58"/>
      <c r="F1197" s="58"/>
      <c r="G1197" s="58"/>
      <c r="H1197" s="58"/>
    </row>
    <row r="1198" spans="1:8" s="59" customFormat="1" x14ac:dyDescent="0.35">
      <c r="A1198" s="58"/>
      <c r="B1198" s="58"/>
      <c r="C1198" s="58"/>
      <c r="D1198" s="58"/>
      <c r="E1198" s="58"/>
      <c r="F1198" s="58"/>
      <c r="G1198" s="58"/>
      <c r="H1198" s="58"/>
    </row>
    <row r="1199" spans="1:8" s="59" customFormat="1" x14ac:dyDescent="0.35">
      <c r="A1199" s="58"/>
      <c r="B1199" s="58"/>
      <c r="C1199" s="58"/>
      <c r="D1199" s="58"/>
      <c r="E1199" s="58"/>
      <c r="F1199" s="58"/>
      <c r="G1199" s="58"/>
      <c r="H1199" s="58"/>
    </row>
    <row r="1200" spans="1:8" s="59" customFormat="1" x14ac:dyDescent="0.35">
      <c r="A1200" s="58"/>
      <c r="B1200" s="58"/>
      <c r="C1200" s="58"/>
      <c r="D1200" s="58"/>
      <c r="E1200" s="58"/>
      <c r="F1200" s="58"/>
      <c r="G1200" s="58"/>
      <c r="H1200" s="58"/>
    </row>
    <row r="1201" spans="1:8" s="59" customFormat="1" x14ac:dyDescent="0.35">
      <c r="A1201" s="58"/>
      <c r="B1201" s="58"/>
      <c r="C1201" s="58"/>
      <c r="D1201" s="58"/>
      <c r="E1201" s="58"/>
      <c r="F1201" s="58"/>
      <c r="G1201" s="58"/>
      <c r="H1201" s="58"/>
    </row>
    <row r="1202" spans="1:8" s="59" customFormat="1" x14ac:dyDescent="0.35">
      <c r="A1202" s="58"/>
      <c r="B1202" s="58"/>
      <c r="C1202" s="58"/>
      <c r="D1202" s="58"/>
      <c r="E1202" s="58"/>
      <c r="F1202" s="58"/>
      <c r="G1202" s="58"/>
      <c r="H1202" s="58"/>
    </row>
    <row r="1203" spans="1:8" s="59" customFormat="1" x14ac:dyDescent="0.35">
      <c r="A1203" s="58"/>
      <c r="B1203" s="58"/>
      <c r="C1203" s="58"/>
      <c r="D1203" s="58"/>
      <c r="E1203" s="58"/>
      <c r="F1203" s="58"/>
      <c r="G1203" s="58"/>
      <c r="H1203" s="58"/>
    </row>
    <row r="1204" spans="1:8" s="59" customFormat="1" x14ac:dyDescent="0.35">
      <c r="A1204" s="58"/>
      <c r="B1204" s="58"/>
      <c r="C1204" s="58"/>
      <c r="D1204" s="58"/>
      <c r="E1204" s="58"/>
      <c r="F1204" s="58"/>
      <c r="G1204" s="58"/>
      <c r="H1204" s="58"/>
    </row>
    <row r="1205" spans="1:8" s="59" customFormat="1" x14ac:dyDescent="0.35">
      <c r="A1205" s="58"/>
      <c r="B1205" s="58"/>
      <c r="C1205" s="58"/>
      <c r="D1205" s="58"/>
      <c r="E1205" s="58"/>
      <c r="F1205" s="58"/>
      <c r="G1205" s="58"/>
      <c r="H1205" s="58"/>
    </row>
    <row r="1206" spans="1:8" s="59" customFormat="1" x14ac:dyDescent="0.35">
      <c r="A1206" s="58"/>
      <c r="B1206" s="58"/>
      <c r="C1206" s="58"/>
      <c r="D1206" s="58"/>
      <c r="E1206" s="58"/>
      <c r="F1206" s="58"/>
      <c r="G1206" s="58"/>
      <c r="H1206" s="58"/>
    </row>
    <row r="1207" spans="1:8" s="59" customFormat="1" x14ac:dyDescent="0.35">
      <c r="A1207" s="58"/>
      <c r="B1207" s="58"/>
      <c r="C1207" s="58"/>
      <c r="D1207" s="58"/>
      <c r="E1207" s="58"/>
      <c r="F1207" s="58"/>
      <c r="G1207" s="58"/>
      <c r="H1207" s="58"/>
    </row>
    <row r="1208" spans="1:8" s="59" customFormat="1" x14ac:dyDescent="0.35">
      <c r="A1208" s="58"/>
      <c r="B1208" s="58"/>
      <c r="C1208" s="58"/>
      <c r="D1208" s="58"/>
      <c r="E1208" s="58"/>
      <c r="F1208" s="58"/>
      <c r="G1208" s="58"/>
      <c r="H1208" s="58"/>
    </row>
    <row r="1209" spans="1:8" s="59" customFormat="1" x14ac:dyDescent="0.35">
      <c r="A1209" s="58"/>
      <c r="B1209" s="58"/>
      <c r="C1209" s="58"/>
      <c r="D1209" s="58"/>
      <c r="E1209" s="58"/>
      <c r="F1209" s="58"/>
      <c r="G1209" s="58"/>
      <c r="H1209" s="58"/>
    </row>
    <row r="1210" spans="1:8" s="59" customFormat="1" x14ac:dyDescent="0.35">
      <c r="A1210" s="58"/>
      <c r="B1210" s="58"/>
      <c r="C1210" s="58"/>
      <c r="D1210" s="58"/>
      <c r="E1210" s="58"/>
      <c r="F1210" s="58"/>
      <c r="G1210" s="58"/>
      <c r="H1210" s="58"/>
    </row>
    <row r="1211" spans="1:8" s="59" customFormat="1" x14ac:dyDescent="0.35">
      <c r="A1211" s="58"/>
      <c r="B1211" s="58"/>
      <c r="C1211" s="58"/>
      <c r="D1211" s="58"/>
      <c r="E1211" s="58"/>
      <c r="F1211" s="58"/>
      <c r="G1211" s="58"/>
      <c r="H1211" s="58"/>
    </row>
    <row r="1212" spans="1:8" s="59" customFormat="1" x14ac:dyDescent="0.35">
      <c r="A1212" s="58"/>
      <c r="B1212" s="58"/>
      <c r="C1212" s="58"/>
      <c r="D1212" s="58"/>
      <c r="E1212" s="58"/>
      <c r="F1212" s="58"/>
      <c r="G1212" s="58"/>
      <c r="H1212" s="58"/>
    </row>
    <row r="1213" spans="1:8" s="59" customFormat="1" x14ac:dyDescent="0.35">
      <c r="A1213" s="58"/>
      <c r="B1213" s="58"/>
      <c r="C1213" s="58"/>
      <c r="D1213" s="58"/>
      <c r="E1213" s="58"/>
      <c r="F1213" s="58"/>
      <c r="G1213" s="58"/>
      <c r="H1213" s="58"/>
    </row>
    <row r="1214" spans="1:8" s="59" customFormat="1" x14ac:dyDescent="0.35">
      <c r="A1214" s="58"/>
      <c r="B1214" s="58"/>
      <c r="C1214" s="58"/>
      <c r="D1214" s="58"/>
      <c r="E1214" s="58"/>
      <c r="F1214" s="58"/>
      <c r="G1214" s="58"/>
      <c r="H1214" s="58"/>
    </row>
    <row r="1215" spans="1:8" s="59" customFormat="1" x14ac:dyDescent="0.35">
      <c r="A1215" s="58"/>
      <c r="B1215" s="58"/>
      <c r="C1215" s="58"/>
      <c r="D1215" s="58"/>
      <c r="E1215" s="58"/>
      <c r="F1215" s="58"/>
      <c r="G1215" s="58"/>
      <c r="H1215" s="58"/>
    </row>
    <row r="1216" spans="1:8" s="59" customFormat="1" x14ac:dyDescent="0.35">
      <c r="A1216" s="58"/>
      <c r="B1216" s="58"/>
      <c r="C1216" s="58"/>
      <c r="D1216" s="58"/>
      <c r="E1216" s="58"/>
      <c r="F1216" s="58"/>
      <c r="G1216" s="58"/>
      <c r="H1216" s="58"/>
    </row>
    <row r="1217" spans="1:8" s="59" customFormat="1" x14ac:dyDescent="0.35">
      <c r="A1217" s="58"/>
      <c r="B1217" s="58"/>
      <c r="C1217" s="58"/>
      <c r="D1217" s="58"/>
      <c r="E1217" s="58"/>
      <c r="F1217" s="58"/>
      <c r="G1217" s="58"/>
      <c r="H1217" s="58"/>
    </row>
    <row r="1218" spans="1:8" s="59" customFormat="1" x14ac:dyDescent="0.35">
      <c r="A1218" s="58"/>
      <c r="B1218" s="58"/>
      <c r="C1218" s="58"/>
      <c r="D1218" s="58"/>
      <c r="E1218" s="58"/>
      <c r="F1218" s="58"/>
      <c r="G1218" s="58"/>
      <c r="H1218" s="58"/>
    </row>
    <row r="1219" spans="1:8" s="59" customFormat="1" x14ac:dyDescent="0.35">
      <c r="A1219" s="58"/>
      <c r="B1219" s="58"/>
      <c r="C1219" s="58"/>
      <c r="D1219" s="58"/>
      <c r="E1219" s="58"/>
      <c r="F1219" s="58"/>
      <c r="G1219" s="58"/>
      <c r="H1219" s="58"/>
    </row>
    <row r="1220" spans="1:8" s="59" customFormat="1" x14ac:dyDescent="0.35">
      <c r="A1220" s="58"/>
      <c r="B1220" s="58"/>
      <c r="C1220" s="58"/>
      <c r="D1220" s="58"/>
      <c r="E1220" s="58"/>
      <c r="F1220" s="58"/>
      <c r="G1220" s="58"/>
      <c r="H1220" s="58"/>
    </row>
    <row r="1221" spans="1:8" s="59" customFormat="1" x14ac:dyDescent="0.35">
      <c r="A1221" s="58"/>
      <c r="B1221" s="58"/>
      <c r="C1221" s="58"/>
      <c r="D1221" s="58"/>
      <c r="E1221" s="58"/>
      <c r="F1221" s="58"/>
      <c r="G1221" s="58"/>
      <c r="H1221" s="58"/>
    </row>
    <row r="1222" spans="1:8" s="59" customFormat="1" x14ac:dyDescent="0.35">
      <c r="A1222" s="58"/>
      <c r="B1222" s="58"/>
      <c r="C1222" s="58"/>
      <c r="D1222" s="58"/>
      <c r="E1222" s="58"/>
      <c r="F1222" s="58"/>
      <c r="G1222" s="58"/>
      <c r="H1222" s="58"/>
    </row>
    <row r="1223" spans="1:8" s="59" customFormat="1" x14ac:dyDescent="0.35">
      <c r="A1223" s="58"/>
      <c r="B1223" s="58"/>
      <c r="C1223" s="58"/>
      <c r="D1223" s="58"/>
      <c r="E1223" s="58"/>
      <c r="F1223" s="58"/>
      <c r="G1223" s="58"/>
      <c r="H1223" s="58"/>
    </row>
    <row r="1224" spans="1:8" s="59" customFormat="1" x14ac:dyDescent="0.35">
      <c r="A1224" s="58"/>
      <c r="B1224" s="58"/>
      <c r="C1224" s="58"/>
      <c r="D1224" s="58"/>
      <c r="E1224" s="58"/>
      <c r="F1224" s="58"/>
      <c r="G1224" s="58"/>
      <c r="H1224" s="58"/>
    </row>
    <row r="1225" spans="1:8" s="59" customFormat="1" x14ac:dyDescent="0.35">
      <c r="A1225" s="58"/>
      <c r="B1225" s="58"/>
      <c r="C1225" s="58"/>
      <c r="D1225" s="58"/>
      <c r="E1225" s="58"/>
      <c r="F1225" s="58"/>
      <c r="G1225" s="58"/>
      <c r="H1225" s="58"/>
    </row>
    <row r="1226" spans="1:8" s="59" customFormat="1" x14ac:dyDescent="0.35">
      <c r="A1226" s="58"/>
      <c r="B1226" s="58"/>
      <c r="C1226" s="58"/>
      <c r="D1226" s="58"/>
      <c r="E1226" s="58"/>
      <c r="F1226" s="58"/>
      <c r="G1226" s="58"/>
      <c r="H1226" s="58"/>
    </row>
    <row r="1227" spans="1:8" s="59" customFormat="1" x14ac:dyDescent="0.35">
      <c r="A1227" s="58"/>
      <c r="B1227" s="58"/>
      <c r="C1227" s="58"/>
      <c r="D1227" s="58"/>
      <c r="E1227" s="58"/>
      <c r="F1227" s="58"/>
      <c r="G1227" s="58"/>
      <c r="H1227" s="58"/>
    </row>
    <row r="1228" spans="1:8" s="59" customFormat="1" x14ac:dyDescent="0.35">
      <c r="A1228" s="58"/>
      <c r="B1228" s="58"/>
      <c r="C1228" s="58"/>
      <c r="D1228" s="58"/>
      <c r="E1228" s="58"/>
      <c r="F1228" s="58"/>
      <c r="G1228" s="58"/>
      <c r="H1228" s="58"/>
    </row>
    <row r="1229" spans="1:8" s="59" customFormat="1" x14ac:dyDescent="0.35">
      <c r="A1229" s="58"/>
      <c r="B1229" s="58"/>
      <c r="C1229" s="58"/>
      <c r="D1229" s="58"/>
      <c r="E1229" s="58"/>
      <c r="F1229" s="58"/>
      <c r="G1229" s="58"/>
      <c r="H1229" s="58"/>
    </row>
    <row r="1230" spans="1:8" s="59" customFormat="1" x14ac:dyDescent="0.35">
      <c r="A1230" s="58"/>
      <c r="B1230" s="58"/>
      <c r="C1230" s="58"/>
      <c r="D1230" s="58"/>
      <c r="E1230" s="58"/>
      <c r="F1230" s="58"/>
      <c r="G1230" s="58"/>
      <c r="H1230" s="58"/>
    </row>
    <row r="1231" spans="1:8" s="59" customFormat="1" x14ac:dyDescent="0.35">
      <c r="A1231" s="58"/>
      <c r="B1231" s="58"/>
      <c r="C1231" s="58"/>
      <c r="D1231" s="58"/>
      <c r="E1231" s="58"/>
      <c r="F1231" s="58"/>
      <c r="G1231" s="58"/>
      <c r="H1231" s="58"/>
    </row>
    <row r="1232" spans="1:8" s="59" customFormat="1" x14ac:dyDescent="0.35">
      <c r="A1232" s="58"/>
      <c r="B1232" s="58"/>
      <c r="C1232" s="58"/>
      <c r="D1232" s="58"/>
      <c r="E1232" s="58"/>
      <c r="F1232" s="58"/>
      <c r="G1232" s="58"/>
      <c r="H1232" s="58"/>
    </row>
    <row r="1233" spans="1:8" s="59" customFormat="1" x14ac:dyDescent="0.35">
      <c r="A1233" s="58"/>
      <c r="B1233" s="58"/>
      <c r="C1233" s="58"/>
      <c r="D1233" s="58"/>
      <c r="E1233" s="58"/>
      <c r="F1233" s="58"/>
      <c r="G1233" s="58"/>
      <c r="H1233" s="58"/>
    </row>
    <row r="1234" spans="1:8" s="59" customFormat="1" x14ac:dyDescent="0.35">
      <c r="A1234" s="58"/>
      <c r="B1234" s="58"/>
      <c r="C1234" s="58"/>
      <c r="D1234" s="58"/>
      <c r="E1234" s="58"/>
      <c r="F1234" s="58"/>
      <c r="G1234" s="58"/>
      <c r="H1234" s="58"/>
    </row>
    <row r="1235" spans="1:8" s="59" customFormat="1" x14ac:dyDescent="0.35">
      <c r="A1235" s="58"/>
      <c r="B1235" s="58"/>
      <c r="C1235" s="58"/>
      <c r="D1235" s="58"/>
      <c r="E1235" s="58"/>
      <c r="F1235" s="58"/>
      <c r="G1235" s="58"/>
      <c r="H1235" s="58"/>
    </row>
    <row r="1236" spans="1:8" s="59" customFormat="1" x14ac:dyDescent="0.35">
      <c r="A1236" s="58"/>
      <c r="B1236" s="58"/>
      <c r="C1236" s="58"/>
      <c r="D1236" s="58"/>
      <c r="E1236" s="58"/>
      <c r="F1236" s="58"/>
      <c r="G1236" s="58"/>
      <c r="H1236" s="58"/>
    </row>
    <row r="1237" spans="1:8" s="59" customFormat="1" x14ac:dyDescent="0.35">
      <c r="A1237" s="58"/>
      <c r="B1237" s="58"/>
      <c r="C1237" s="58"/>
      <c r="D1237" s="58"/>
      <c r="E1237" s="58"/>
      <c r="F1237" s="58"/>
      <c r="G1237" s="58"/>
      <c r="H1237" s="58"/>
    </row>
    <row r="1238" spans="1:8" s="59" customFormat="1" x14ac:dyDescent="0.35">
      <c r="A1238" s="58"/>
      <c r="B1238" s="58"/>
      <c r="C1238" s="58"/>
      <c r="D1238" s="58"/>
      <c r="E1238" s="58"/>
      <c r="F1238" s="58"/>
      <c r="G1238" s="58"/>
      <c r="H1238" s="58"/>
    </row>
    <row r="1239" spans="1:8" s="59" customFormat="1" x14ac:dyDescent="0.35">
      <c r="A1239" s="58"/>
      <c r="B1239" s="58"/>
      <c r="C1239" s="58"/>
      <c r="D1239" s="58"/>
      <c r="E1239" s="58"/>
      <c r="F1239" s="58"/>
      <c r="G1239" s="58"/>
      <c r="H1239" s="58"/>
    </row>
    <row r="1240" spans="1:8" s="59" customFormat="1" x14ac:dyDescent="0.35">
      <c r="A1240" s="58"/>
      <c r="B1240" s="58"/>
      <c r="C1240" s="58"/>
      <c r="D1240" s="58"/>
      <c r="E1240" s="58"/>
      <c r="F1240" s="58"/>
      <c r="G1240" s="58"/>
      <c r="H1240" s="58"/>
    </row>
    <row r="1241" spans="1:8" s="59" customFormat="1" x14ac:dyDescent="0.35">
      <c r="A1241" s="58"/>
      <c r="B1241" s="58"/>
      <c r="C1241" s="58"/>
      <c r="D1241" s="58"/>
      <c r="E1241" s="58"/>
      <c r="F1241" s="58"/>
      <c r="G1241" s="58"/>
      <c r="H1241" s="58"/>
    </row>
    <row r="1242" spans="1:8" s="59" customFormat="1" x14ac:dyDescent="0.35">
      <c r="A1242" s="58"/>
      <c r="B1242" s="58"/>
      <c r="C1242" s="58"/>
      <c r="D1242" s="58"/>
      <c r="E1242" s="58"/>
      <c r="F1242" s="58"/>
      <c r="G1242" s="58"/>
      <c r="H1242" s="58"/>
    </row>
    <row r="1243" spans="1:8" s="59" customFormat="1" x14ac:dyDescent="0.35">
      <c r="A1243" s="58"/>
      <c r="B1243" s="58"/>
      <c r="C1243" s="58"/>
      <c r="D1243" s="58"/>
      <c r="E1243" s="58"/>
      <c r="F1243" s="58"/>
      <c r="G1243" s="58"/>
      <c r="H1243" s="58"/>
    </row>
    <row r="1244" spans="1:8" s="59" customFormat="1" x14ac:dyDescent="0.35">
      <c r="A1244" s="58"/>
      <c r="B1244" s="58"/>
      <c r="C1244" s="58"/>
      <c r="D1244" s="58"/>
      <c r="E1244" s="58"/>
      <c r="F1244" s="58"/>
      <c r="G1244" s="58"/>
      <c r="H1244" s="58"/>
    </row>
    <row r="1245" spans="1:8" s="59" customFormat="1" x14ac:dyDescent="0.35">
      <c r="A1245" s="58"/>
      <c r="B1245" s="58"/>
      <c r="C1245" s="58"/>
      <c r="D1245" s="58"/>
      <c r="E1245" s="58"/>
      <c r="F1245" s="58"/>
      <c r="G1245" s="58"/>
      <c r="H1245" s="58"/>
    </row>
    <row r="1246" spans="1:8" s="59" customFormat="1" x14ac:dyDescent="0.35">
      <c r="A1246" s="58"/>
      <c r="B1246" s="58"/>
      <c r="C1246" s="58"/>
      <c r="D1246" s="58"/>
      <c r="E1246" s="58"/>
      <c r="F1246" s="58"/>
      <c r="G1246" s="58"/>
      <c r="H1246" s="58"/>
    </row>
    <row r="1247" spans="1:8" s="59" customFormat="1" x14ac:dyDescent="0.35">
      <c r="A1247" s="58"/>
      <c r="B1247" s="58"/>
      <c r="C1247" s="58"/>
      <c r="D1247" s="58"/>
      <c r="E1247" s="58"/>
      <c r="F1247" s="58"/>
      <c r="G1247" s="58"/>
      <c r="H1247" s="58"/>
    </row>
    <row r="1248" spans="1:8" s="59" customFormat="1" x14ac:dyDescent="0.35">
      <c r="A1248" s="58"/>
      <c r="B1248" s="58"/>
      <c r="C1248" s="58"/>
      <c r="D1248" s="58"/>
      <c r="E1248" s="58"/>
      <c r="F1248" s="58"/>
      <c r="G1248" s="58"/>
      <c r="H1248" s="58"/>
    </row>
    <row r="1249" spans="1:8" s="59" customFormat="1" x14ac:dyDescent="0.35">
      <c r="A1249" s="58"/>
      <c r="B1249" s="58"/>
      <c r="C1249" s="58"/>
      <c r="D1249" s="58"/>
      <c r="E1249" s="58"/>
      <c r="F1249" s="58"/>
      <c r="G1249" s="58"/>
      <c r="H1249" s="58"/>
    </row>
    <row r="1250" spans="1:8" s="59" customFormat="1" x14ac:dyDescent="0.35">
      <c r="A1250" s="58"/>
      <c r="B1250" s="58"/>
      <c r="C1250" s="58"/>
      <c r="D1250" s="58"/>
      <c r="E1250" s="58"/>
      <c r="F1250" s="58"/>
      <c r="G1250" s="58"/>
      <c r="H1250" s="58"/>
    </row>
    <row r="1251" spans="1:8" s="59" customFormat="1" x14ac:dyDescent="0.35">
      <c r="A1251" s="58"/>
      <c r="B1251" s="58"/>
      <c r="C1251" s="58"/>
      <c r="D1251" s="58"/>
      <c r="E1251" s="58"/>
      <c r="F1251" s="58"/>
      <c r="G1251" s="58"/>
      <c r="H1251" s="58"/>
    </row>
    <row r="1252" spans="1:8" s="59" customFormat="1" x14ac:dyDescent="0.35">
      <c r="A1252" s="58"/>
      <c r="B1252" s="58"/>
      <c r="C1252" s="58"/>
      <c r="D1252" s="58"/>
      <c r="E1252" s="58"/>
      <c r="F1252" s="58"/>
      <c r="G1252" s="58"/>
      <c r="H1252" s="58"/>
    </row>
    <row r="1253" spans="1:8" s="59" customFormat="1" x14ac:dyDescent="0.35">
      <c r="A1253" s="58"/>
      <c r="B1253" s="58"/>
      <c r="C1253" s="58"/>
      <c r="D1253" s="58"/>
      <c r="E1253" s="58"/>
      <c r="F1253" s="58"/>
      <c r="G1253" s="58"/>
      <c r="H1253" s="58"/>
    </row>
    <row r="1254" spans="1:8" s="59" customFormat="1" x14ac:dyDescent="0.35">
      <c r="A1254" s="58"/>
      <c r="B1254" s="58"/>
      <c r="C1254" s="58"/>
      <c r="D1254" s="58"/>
      <c r="E1254" s="58"/>
      <c r="F1254" s="58"/>
      <c r="G1254" s="58"/>
      <c r="H1254" s="58"/>
    </row>
    <row r="1255" spans="1:8" s="59" customFormat="1" x14ac:dyDescent="0.35">
      <c r="A1255" s="58"/>
      <c r="B1255" s="58"/>
      <c r="C1255" s="58"/>
      <c r="D1255" s="58"/>
      <c r="E1255" s="58"/>
      <c r="F1255" s="58"/>
      <c r="G1255" s="58"/>
      <c r="H1255" s="58"/>
    </row>
    <row r="1256" spans="1:8" s="59" customFormat="1" x14ac:dyDescent="0.35">
      <c r="A1256" s="58"/>
      <c r="B1256" s="58"/>
      <c r="C1256" s="58"/>
      <c r="D1256" s="58"/>
      <c r="E1256" s="58"/>
      <c r="F1256" s="58"/>
      <c r="G1256" s="58"/>
      <c r="H1256" s="58"/>
    </row>
    <row r="1257" spans="1:8" s="59" customFormat="1" x14ac:dyDescent="0.35">
      <c r="A1257" s="58"/>
      <c r="B1257" s="58"/>
      <c r="C1257" s="58"/>
      <c r="D1257" s="58"/>
      <c r="E1257" s="58"/>
      <c r="F1257" s="58"/>
      <c r="G1257" s="58"/>
      <c r="H1257" s="58"/>
    </row>
    <row r="1258" spans="1:8" s="59" customFormat="1" x14ac:dyDescent="0.35">
      <c r="A1258" s="58"/>
      <c r="B1258" s="58"/>
      <c r="C1258" s="58"/>
      <c r="D1258" s="58"/>
      <c r="E1258" s="58"/>
      <c r="F1258" s="58"/>
      <c r="G1258" s="58"/>
      <c r="H1258" s="58"/>
    </row>
    <row r="1259" spans="1:8" s="59" customFormat="1" x14ac:dyDescent="0.35">
      <c r="A1259" s="58"/>
      <c r="B1259" s="58"/>
      <c r="C1259" s="58"/>
      <c r="D1259" s="58"/>
      <c r="E1259" s="58"/>
      <c r="F1259" s="58"/>
      <c r="G1259" s="58"/>
      <c r="H1259" s="58"/>
    </row>
    <row r="1260" spans="1:8" s="59" customFormat="1" x14ac:dyDescent="0.35">
      <c r="A1260" s="58"/>
      <c r="B1260" s="58"/>
      <c r="C1260" s="58"/>
      <c r="D1260" s="58"/>
      <c r="E1260" s="58"/>
      <c r="F1260" s="58"/>
      <c r="G1260" s="58"/>
      <c r="H1260" s="58"/>
    </row>
    <row r="1261" spans="1:8" s="59" customFormat="1" x14ac:dyDescent="0.35">
      <c r="A1261" s="58"/>
      <c r="B1261" s="58"/>
      <c r="C1261" s="58"/>
      <c r="D1261" s="58"/>
      <c r="E1261" s="58"/>
      <c r="F1261" s="58"/>
      <c r="G1261" s="58"/>
      <c r="H1261" s="58"/>
    </row>
    <row r="1262" spans="1:8" s="59" customFormat="1" x14ac:dyDescent="0.35">
      <c r="A1262" s="58"/>
      <c r="B1262" s="58"/>
      <c r="C1262" s="58"/>
      <c r="D1262" s="58"/>
      <c r="E1262" s="58"/>
      <c r="F1262" s="58"/>
      <c r="G1262" s="58"/>
      <c r="H1262" s="58"/>
    </row>
    <row r="1263" spans="1:8" s="59" customFormat="1" x14ac:dyDescent="0.35">
      <c r="A1263" s="58"/>
      <c r="B1263" s="58"/>
      <c r="C1263" s="58"/>
      <c r="D1263" s="58"/>
      <c r="E1263" s="58"/>
      <c r="F1263" s="58"/>
      <c r="G1263" s="58"/>
      <c r="H1263" s="58"/>
    </row>
    <row r="1264" spans="1:8" s="59" customFormat="1" x14ac:dyDescent="0.35">
      <c r="A1264" s="58"/>
      <c r="B1264" s="58"/>
      <c r="C1264" s="58"/>
      <c r="D1264" s="58"/>
      <c r="E1264" s="58"/>
      <c r="F1264" s="58"/>
      <c r="G1264" s="58"/>
      <c r="H1264" s="58"/>
    </row>
    <row r="1265" spans="1:8" s="59" customFormat="1" x14ac:dyDescent="0.35">
      <c r="A1265" s="58"/>
      <c r="B1265" s="58"/>
      <c r="C1265" s="58"/>
      <c r="D1265" s="58"/>
      <c r="E1265" s="58"/>
      <c r="F1265" s="58"/>
      <c r="G1265" s="58"/>
      <c r="H1265" s="58"/>
    </row>
    <row r="1266" spans="1:8" s="59" customFormat="1" x14ac:dyDescent="0.35">
      <c r="A1266" s="58"/>
      <c r="B1266" s="58"/>
      <c r="C1266" s="58"/>
      <c r="D1266" s="58"/>
      <c r="E1266" s="58"/>
      <c r="F1266" s="58"/>
      <c r="G1266" s="58"/>
      <c r="H1266" s="58"/>
    </row>
    <row r="1267" spans="1:8" s="59" customFormat="1" x14ac:dyDescent="0.35">
      <c r="A1267" s="58"/>
      <c r="B1267" s="58"/>
      <c r="C1267" s="58"/>
      <c r="D1267" s="58"/>
      <c r="E1267" s="58"/>
      <c r="F1267" s="58"/>
      <c r="G1267" s="58"/>
      <c r="H1267" s="58"/>
    </row>
    <row r="1268" spans="1:8" s="59" customFormat="1" x14ac:dyDescent="0.35">
      <c r="A1268" s="58"/>
      <c r="B1268" s="58"/>
      <c r="C1268" s="58"/>
      <c r="D1268" s="58"/>
      <c r="E1268" s="58"/>
      <c r="F1268" s="58"/>
      <c r="G1268" s="58"/>
      <c r="H1268" s="58"/>
    </row>
    <row r="1269" spans="1:8" s="59" customFormat="1" x14ac:dyDescent="0.35">
      <c r="A1269" s="58"/>
      <c r="B1269" s="58"/>
      <c r="C1269" s="58"/>
      <c r="D1269" s="58"/>
      <c r="E1269" s="58"/>
      <c r="F1269" s="58"/>
      <c r="G1269" s="58"/>
      <c r="H1269" s="58"/>
    </row>
    <row r="1270" spans="1:8" s="59" customFormat="1" x14ac:dyDescent="0.35">
      <c r="A1270" s="58"/>
      <c r="B1270" s="58"/>
      <c r="C1270" s="58"/>
      <c r="D1270" s="58"/>
      <c r="E1270" s="58"/>
      <c r="F1270" s="58"/>
      <c r="G1270" s="58"/>
      <c r="H1270" s="58"/>
    </row>
    <row r="1271" spans="1:8" s="59" customFormat="1" x14ac:dyDescent="0.35">
      <c r="A1271" s="58"/>
      <c r="B1271" s="58"/>
      <c r="C1271" s="58"/>
      <c r="D1271" s="58"/>
      <c r="E1271" s="58"/>
      <c r="F1271" s="58"/>
      <c r="G1271" s="58"/>
      <c r="H1271" s="58"/>
    </row>
    <row r="1272" spans="1:8" s="59" customFormat="1" x14ac:dyDescent="0.35">
      <c r="A1272" s="58"/>
      <c r="B1272" s="58"/>
      <c r="C1272" s="58"/>
      <c r="D1272" s="58"/>
      <c r="E1272" s="58"/>
      <c r="F1272" s="58"/>
      <c r="G1272" s="58"/>
      <c r="H1272" s="58"/>
    </row>
    <row r="1273" spans="1:8" s="59" customFormat="1" x14ac:dyDescent="0.35">
      <c r="A1273" s="58"/>
      <c r="B1273" s="58"/>
      <c r="C1273" s="58"/>
      <c r="D1273" s="58"/>
      <c r="E1273" s="58"/>
      <c r="F1273" s="58"/>
      <c r="G1273" s="58"/>
      <c r="H1273" s="58"/>
    </row>
    <row r="1274" spans="1:8" s="59" customFormat="1" x14ac:dyDescent="0.35">
      <c r="A1274" s="58"/>
      <c r="B1274" s="58"/>
      <c r="C1274" s="58"/>
      <c r="D1274" s="58"/>
      <c r="E1274" s="58"/>
      <c r="F1274" s="58"/>
      <c r="G1274" s="58"/>
      <c r="H1274" s="58"/>
    </row>
    <row r="1275" spans="1:8" s="59" customFormat="1" x14ac:dyDescent="0.35">
      <c r="A1275" s="58"/>
      <c r="B1275" s="58"/>
      <c r="C1275" s="58"/>
      <c r="D1275" s="58"/>
      <c r="E1275" s="58"/>
      <c r="F1275" s="58"/>
      <c r="G1275" s="58"/>
      <c r="H1275" s="58"/>
    </row>
    <row r="1276" spans="1:8" s="59" customFormat="1" x14ac:dyDescent="0.35">
      <c r="A1276" s="58"/>
      <c r="B1276" s="58"/>
      <c r="C1276" s="58"/>
      <c r="D1276" s="58"/>
      <c r="E1276" s="58"/>
      <c r="F1276" s="58"/>
      <c r="G1276" s="58"/>
      <c r="H1276" s="58"/>
    </row>
    <row r="1277" spans="1:8" s="59" customFormat="1" x14ac:dyDescent="0.35">
      <c r="A1277" s="58"/>
      <c r="B1277" s="58"/>
      <c r="C1277" s="58"/>
      <c r="D1277" s="58"/>
      <c r="E1277" s="58"/>
      <c r="F1277" s="58"/>
      <c r="G1277" s="58"/>
      <c r="H1277" s="58"/>
    </row>
    <row r="1278" spans="1:8" s="59" customFormat="1" x14ac:dyDescent="0.35">
      <c r="A1278" s="58"/>
      <c r="B1278" s="58"/>
      <c r="C1278" s="58"/>
      <c r="D1278" s="58"/>
      <c r="E1278" s="58"/>
      <c r="F1278" s="58"/>
      <c r="G1278" s="58"/>
      <c r="H1278" s="58"/>
    </row>
    <row r="1279" spans="1:8" s="59" customFormat="1" x14ac:dyDescent="0.35">
      <c r="A1279" s="58"/>
      <c r="B1279" s="58"/>
      <c r="C1279" s="58"/>
      <c r="D1279" s="58"/>
      <c r="E1279" s="58"/>
      <c r="F1279" s="58"/>
      <c r="G1279" s="58"/>
      <c r="H1279" s="58"/>
    </row>
    <row r="1280" spans="1:8" s="59" customFormat="1" x14ac:dyDescent="0.35">
      <c r="A1280" s="58"/>
      <c r="B1280" s="58"/>
      <c r="C1280" s="58"/>
      <c r="D1280" s="58"/>
      <c r="E1280" s="58"/>
      <c r="F1280" s="58"/>
      <c r="G1280" s="58"/>
      <c r="H1280" s="58"/>
    </row>
    <row r="1281" spans="1:8" s="59" customFormat="1" x14ac:dyDescent="0.35">
      <c r="A1281" s="58"/>
      <c r="B1281" s="58"/>
      <c r="C1281" s="58"/>
      <c r="D1281" s="58"/>
      <c r="E1281" s="58"/>
      <c r="F1281" s="58"/>
      <c r="G1281" s="58"/>
      <c r="H1281" s="58"/>
    </row>
    <row r="1282" spans="1:8" s="59" customFormat="1" x14ac:dyDescent="0.35">
      <c r="A1282" s="58"/>
      <c r="B1282" s="58"/>
      <c r="C1282" s="58"/>
      <c r="D1282" s="58"/>
      <c r="E1282" s="58"/>
      <c r="F1282" s="58"/>
      <c r="G1282" s="58"/>
      <c r="H1282" s="58"/>
    </row>
    <row r="1283" spans="1:8" s="59" customFormat="1" x14ac:dyDescent="0.35">
      <c r="A1283" s="58"/>
      <c r="B1283" s="58"/>
      <c r="C1283" s="58"/>
      <c r="D1283" s="58"/>
      <c r="E1283" s="58"/>
      <c r="F1283" s="58"/>
      <c r="G1283" s="58"/>
      <c r="H1283" s="58"/>
    </row>
    <row r="1284" spans="1:8" s="59" customFormat="1" x14ac:dyDescent="0.35">
      <c r="A1284" s="58"/>
      <c r="B1284" s="58"/>
      <c r="C1284" s="58"/>
      <c r="D1284" s="58"/>
      <c r="E1284" s="58"/>
      <c r="F1284" s="58"/>
      <c r="G1284" s="58"/>
      <c r="H1284" s="58"/>
    </row>
    <row r="1285" spans="1:8" s="59" customFormat="1" x14ac:dyDescent="0.35">
      <c r="A1285" s="58"/>
      <c r="B1285" s="58"/>
      <c r="C1285" s="58"/>
      <c r="D1285" s="58"/>
      <c r="E1285" s="58"/>
      <c r="F1285" s="58"/>
      <c r="G1285" s="58"/>
      <c r="H1285" s="58"/>
    </row>
    <row r="1286" spans="1:8" s="59" customFormat="1" x14ac:dyDescent="0.35">
      <c r="A1286" s="58"/>
      <c r="B1286" s="58"/>
      <c r="C1286" s="58"/>
      <c r="D1286" s="58"/>
      <c r="E1286" s="58"/>
      <c r="F1286" s="58"/>
      <c r="G1286" s="58"/>
      <c r="H1286" s="58"/>
    </row>
    <row r="1287" spans="1:8" s="59" customFormat="1" x14ac:dyDescent="0.35">
      <c r="A1287" s="58"/>
      <c r="B1287" s="58"/>
      <c r="C1287" s="58"/>
      <c r="D1287" s="58"/>
      <c r="E1287" s="58"/>
      <c r="F1287" s="58"/>
      <c r="G1287" s="58"/>
      <c r="H1287" s="58"/>
    </row>
    <row r="1288" spans="1:8" s="59" customFormat="1" x14ac:dyDescent="0.35">
      <c r="A1288" s="58"/>
      <c r="B1288" s="58"/>
      <c r="C1288" s="58"/>
      <c r="D1288" s="58"/>
      <c r="E1288" s="58"/>
      <c r="F1288" s="58"/>
      <c r="G1288" s="58"/>
      <c r="H1288" s="58"/>
    </row>
    <row r="1289" spans="1:8" s="59" customFormat="1" x14ac:dyDescent="0.35">
      <c r="A1289" s="58"/>
      <c r="B1289" s="58"/>
      <c r="C1289" s="58"/>
      <c r="D1289" s="58"/>
      <c r="E1289" s="58"/>
      <c r="F1289" s="58"/>
      <c r="G1289" s="58"/>
      <c r="H1289" s="58"/>
    </row>
    <row r="1290" spans="1:8" s="59" customFormat="1" x14ac:dyDescent="0.35">
      <c r="A1290" s="58"/>
      <c r="B1290" s="58"/>
      <c r="C1290" s="58"/>
      <c r="D1290" s="58"/>
      <c r="E1290" s="58"/>
      <c r="F1290" s="58"/>
      <c r="G1290" s="58"/>
      <c r="H1290" s="58"/>
    </row>
    <row r="1291" spans="1:8" s="59" customFormat="1" x14ac:dyDescent="0.35">
      <c r="A1291" s="58"/>
      <c r="B1291" s="58"/>
      <c r="C1291" s="58"/>
      <c r="D1291" s="58"/>
      <c r="E1291" s="58"/>
      <c r="F1291" s="58"/>
      <c r="G1291" s="58"/>
      <c r="H1291" s="58"/>
    </row>
    <row r="1292" spans="1:8" s="59" customFormat="1" x14ac:dyDescent="0.35">
      <c r="A1292" s="58"/>
      <c r="B1292" s="58"/>
      <c r="C1292" s="58"/>
      <c r="D1292" s="58"/>
      <c r="E1292" s="58"/>
      <c r="F1292" s="58"/>
      <c r="G1292" s="58"/>
      <c r="H1292" s="58"/>
    </row>
    <row r="1293" spans="1:8" s="59" customFormat="1" x14ac:dyDescent="0.35">
      <c r="A1293" s="58"/>
      <c r="B1293" s="58"/>
      <c r="C1293" s="58"/>
      <c r="D1293" s="58"/>
      <c r="E1293" s="58"/>
      <c r="F1293" s="58"/>
      <c r="G1293" s="58"/>
      <c r="H1293" s="58"/>
    </row>
    <row r="1294" spans="1:8" s="59" customFormat="1" x14ac:dyDescent="0.35">
      <c r="A1294" s="58"/>
      <c r="B1294" s="58"/>
      <c r="C1294" s="58"/>
      <c r="D1294" s="58"/>
      <c r="E1294" s="58"/>
      <c r="F1294" s="58"/>
      <c r="G1294" s="58"/>
      <c r="H1294" s="58"/>
    </row>
    <row r="1295" spans="1:8" s="59" customFormat="1" x14ac:dyDescent="0.35">
      <c r="A1295" s="58"/>
      <c r="B1295" s="58"/>
      <c r="C1295" s="58"/>
      <c r="D1295" s="58"/>
      <c r="E1295" s="58"/>
      <c r="F1295" s="58"/>
      <c r="G1295" s="58"/>
      <c r="H1295" s="58"/>
    </row>
    <row r="1296" spans="1:8" s="59" customFormat="1" x14ac:dyDescent="0.35">
      <c r="A1296" s="58"/>
      <c r="B1296" s="58"/>
      <c r="C1296" s="58"/>
      <c r="D1296" s="58"/>
      <c r="E1296" s="58"/>
      <c r="F1296" s="58"/>
      <c r="G1296" s="58"/>
      <c r="H1296" s="58"/>
    </row>
    <row r="1297" spans="1:8" s="59" customFormat="1" x14ac:dyDescent="0.35">
      <c r="A1297" s="58"/>
      <c r="B1297" s="58"/>
      <c r="C1297" s="58"/>
      <c r="D1297" s="58"/>
      <c r="E1297" s="58"/>
      <c r="F1297" s="58"/>
      <c r="G1297" s="58"/>
      <c r="H1297" s="58"/>
    </row>
    <row r="1298" spans="1:8" s="59" customFormat="1" x14ac:dyDescent="0.35">
      <c r="A1298" s="58"/>
      <c r="B1298" s="58"/>
      <c r="C1298" s="58"/>
      <c r="D1298" s="58"/>
      <c r="E1298" s="58"/>
      <c r="F1298" s="58"/>
      <c r="G1298" s="58"/>
      <c r="H1298" s="58"/>
    </row>
    <row r="1299" spans="1:8" s="59" customFormat="1" x14ac:dyDescent="0.35">
      <c r="A1299" s="58"/>
      <c r="B1299" s="58"/>
      <c r="C1299" s="58"/>
      <c r="D1299" s="58"/>
      <c r="E1299" s="58"/>
      <c r="F1299" s="58"/>
      <c r="G1299" s="58"/>
      <c r="H1299" s="58"/>
    </row>
    <row r="1300" spans="1:8" s="59" customFormat="1" x14ac:dyDescent="0.35">
      <c r="A1300" s="58"/>
      <c r="B1300" s="58"/>
      <c r="C1300" s="58"/>
      <c r="D1300" s="58"/>
      <c r="E1300" s="58"/>
      <c r="F1300" s="58"/>
      <c r="G1300" s="58"/>
      <c r="H1300" s="58"/>
    </row>
    <row r="1301" spans="1:8" s="59" customFormat="1" x14ac:dyDescent="0.35">
      <c r="A1301" s="58"/>
      <c r="B1301" s="58"/>
      <c r="C1301" s="58"/>
      <c r="D1301" s="58"/>
      <c r="E1301" s="58"/>
      <c r="F1301" s="58"/>
      <c r="G1301" s="58"/>
      <c r="H1301" s="58"/>
    </row>
    <row r="1302" spans="1:8" s="59" customFormat="1" x14ac:dyDescent="0.35">
      <c r="A1302" s="58"/>
      <c r="B1302" s="58"/>
      <c r="C1302" s="58"/>
      <c r="D1302" s="58"/>
      <c r="E1302" s="58"/>
      <c r="F1302" s="58"/>
      <c r="G1302" s="58"/>
      <c r="H1302" s="58"/>
    </row>
    <row r="1303" spans="1:8" s="59" customFormat="1" x14ac:dyDescent="0.35">
      <c r="A1303" s="58"/>
      <c r="B1303" s="58"/>
      <c r="C1303" s="58"/>
      <c r="D1303" s="58"/>
      <c r="E1303" s="58"/>
      <c r="F1303" s="58"/>
      <c r="G1303" s="58"/>
      <c r="H1303" s="58"/>
    </row>
    <row r="1304" spans="1:8" s="59" customFormat="1" x14ac:dyDescent="0.35">
      <c r="A1304" s="58"/>
      <c r="B1304" s="58"/>
      <c r="C1304" s="58"/>
      <c r="D1304" s="58"/>
      <c r="E1304" s="58"/>
      <c r="F1304" s="58"/>
      <c r="G1304" s="58"/>
      <c r="H1304" s="58"/>
    </row>
    <row r="1305" spans="1:8" s="59" customFormat="1" x14ac:dyDescent="0.35">
      <c r="A1305" s="58"/>
      <c r="B1305" s="58"/>
      <c r="C1305" s="58"/>
      <c r="D1305" s="58"/>
      <c r="E1305" s="58"/>
      <c r="F1305" s="58"/>
      <c r="G1305" s="58"/>
      <c r="H1305" s="58"/>
    </row>
    <row r="1306" spans="1:8" s="59" customFormat="1" x14ac:dyDescent="0.35">
      <c r="A1306" s="58"/>
      <c r="B1306" s="58"/>
      <c r="C1306" s="58"/>
      <c r="D1306" s="58"/>
      <c r="E1306" s="58"/>
      <c r="F1306" s="58"/>
      <c r="G1306" s="58"/>
      <c r="H1306" s="58"/>
    </row>
    <row r="1307" spans="1:8" s="59" customFormat="1" x14ac:dyDescent="0.35">
      <c r="A1307" s="58"/>
      <c r="B1307" s="58"/>
      <c r="C1307" s="58"/>
      <c r="D1307" s="58"/>
      <c r="E1307" s="58"/>
      <c r="F1307" s="58"/>
      <c r="G1307" s="58"/>
      <c r="H1307" s="58"/>
    </row>
    <row r="1308" spans="1:8" s="59" customFormat="1" x14ac:dyDescent="0.35">
      <c r="A1308" s="58"/>
      <c r="B1308" s="58"/>
      <c r="C1308" s="58"/>
      <c r="D1308" s="58"/>
      <c r="E1308" s="58"/>
      <c r="F1308" s="58"/>
      <c r="G1308" s="58"/>
      <c r="H1308" s="58"/>
    </row>
    <row r="1309" spans="1:8" s="59" customFormat="1" x14ac:dyDescent="0.35">
      <c r="A1309" s="58"/>
      <c r="B1309" s="58"/>
      <c r="C1309" s="58"/>
      <c r="D1309" s="58"/>
      <c r="E1309" s="58"/>
      <c r="F1309" s="58"/>
      <c r="G1309" s="58"/>
      <c r="H1309" s="58"/>
    </row>
    <row r="1310" spans="1:8" s="59" customFormat="1" x14ac:dyDescent="0.35">
      <c r="A1310" s="58"/>
      <c r="B1310" s="58"/>
      <c r="C1310" s="58"/>
      <c r="D1310" s="58"/>
      <c r="E1310" s="58"/>
      <c r="F1310" s="58"/>
      <c r="G1310" s="58"/>
      <c r="H1310" s="58"/>
    </row>
    <row r="1311" spans="1:8" s="59" customFormat="1" x14ac:dyDescent="0.35">
      <c r="A1311" s="58"/>
      <c r="B1311" s="58"/>
      <c r="C1311" s="58"/>
      <c r="D1311" s="58"/>
      <c r="E1311" s="58"/>
      <c r="F1311" s="58"/>
      <c r="G1311" s="58"/>
      <c r="H1311" s="58"/>
    </row>
    <row r="1312" spans="1:8" s="59" customFormat="1" x14ac:dyDescent="0.35">
      <c r="A1312" s="58"/>
      <c r="B1312" s="58"/>
      <c r="C1312" s="58"/>
      <c r="D1312" s="58"/>
      <c r="E1312" s="58"/>
      <c r="F1312" s="58"/>
      <c r="G1312" s="58"/>
      <c r="H1312" s="58"/>
    </row>
    <row r="1313" spans="1:8" s="59" customFormat="1" x14ac:dyDescent="0.35">
      <c r="A1313" s="58"/>
      <c r="B1313" s="58"/>
      <c r="C1313" s="58"/>
      <c r="D1313" s="58"/>
      <c r="E1313" s="58"/>
      <c r="F1313" s="58"/>
      <c r="G1313" s="58"/>
      <c r="H1313" s="58"/>
    </row>
    <row r="1314" spans="1:8" s="59" customFormat="1" x14ac:dyDescent="0.35">
      <c r="A1314" s="58"/>
      <c r="B1314" s="58"/>
      <c r="C1314" s="58"/>
      <c r="D1314" s="58"/>
      <c r="E1314" s="58"/>
      <c r="F1314" s="58"/>
      <c r="G1314" s="58"/>
      <c r="H1314" s="58"/>
    </row>
    <row r="1315" spans="1:8" s="59" customFormat="1" x14ac:dyDescent="0.35">
      <c r="A1315" s="58"/>
      <c r="B1315" s="58"/>
      <c r="C1315" s="58"/>
      <c r="D1315" s="58"/>
      <c r="E1315" s="58"/>
      <c r="F1315" s="58"/>
      <c r="G1315" s="58"/>
      <c r="H1315" s="58"/>
    </row>
    <row r="1316" spans="1:8" s="59" customFormat="1" x14ac:dyDescent="0.35">
      <c r="A1316" s="58"/>
      <c r="B1316" s="58"/>
      <c r="C1316" s="58"/>
      <c r="D1316" s="58"/>
      <c r="E1316" s="58"/>
      <c r="F1316" s="58"/>
      <c r="G1316" s="58"/>
      <c r="H1316" s="58"/>
    </row>
    <row r="1317" spans="1:8" s="59" customFormat="1" x14ac:dyDescent="0.35">
      <c r="A1317" s="58"/>
      <c r="B1317" s="58"/>
      <c r="C1317" s="58"/>
      <c r="D1317" s="58"/>
      <c r="E1317" s="58"/>
      <c r="F1317" s="58"/>
      <c r="G1317" s="58"/>
      <c r="H1317" s="58"/>
    </row>
    <row r="1318" spans="1:8" s="59" customFormat="1" x14ac:dyDescent="0.35">
      <c r="A1318" s="58"/>
      <c r="B1318" s="58"/>
      <c r="C1318" s="58"/>
      <c r="D1318" s="58"/>
      <c r="E1318" s="58"/>
      <c r="F1318" s="58"/>
      <c r="G1318" s="58"/>
      <c r="H1318" s="58"/>
    </row>
    <row r="1319" spans="1:8" s="59" customFormat="1" x14ac:dyDescent="0.35">
      <c r="A1319" s="58"/>
      <c r="B1319" s="58"/>
      <c r="C1319" s="58"/>
      <c r="D1319" s="58"/>
      <c r="E1319" s="58"/>
      <c r="F1319" s="58"/>
      <c r="G1319" s="58"/>
      <c r="H1319" s="58"/>
    </row>
    <row r="1320" spans="1:8" s="59" customFormat="1" x14ac:dyDescent="0.35">
      <c r="A1320" s="58"/>
      <c r="B1320" s="58"/>
      <c r="C1320" s="58"/>
      <c r="D1320" s="58"/>
      <c r="E1320" s="58"/>
      <c r="F1320" s="58"/>
      <c r="G1320" s="58"/>
      <c r="H1320" s="58"/>
    </row>
    <row r="1321" spans="1:8" s="59" customFormat="1" x14ac:dyDescent="0.35">
      <c r="A1321" s="58"/>
      <c r="B1321" s="58"/>
      <c r="C1321" s="58"/>
      <c r="D1321" s="58"/>
      <c r="E1321" s="58"/>
      <c r="F1321" s="58"/>
      <c r="G1321" s="58"/>
      <c r="H1321" s="58"/>
    </row>
    <row r="1322" spans="1:8" s="59" customFormat="1" x14ac:dyDescent="0.35">
      <c r="A1322" s="58"/>
      <c r="B1322" s="58"/>
      <c r="C1322" s="58"/>
      <c r="D1322" s="58"/>
      <c r="E1322" s="58"/>
      <c r="F1322" s="58"/>
      <c r="G1322" s="58"/>
      <c r="H1322" s="58"/>
    </row>
    <row r="1323" spans="1:8" s="59" customFormat="1" x14ac:dyDescent="0.35">
      <c r="A1323" s="58"/>
      <c r="B1323" s="58"/>
      <c r="C1323" s="58"/>
      <c r="D1323" s="58"/>
      <c r="E1323" s="58"/>
      <c r="F1323" s="58"/>
      <c r="G1323" s="58"/>
      <c r="H1323" s="58"/>
    </row>
    <row r="1324" spans="1:8" s="59" customFormat="1" x14ac:dyDescent="0.35">
      <c r="A1324" s="58"/>
      <c r="B1324" s="58"/>
      <c r="C1324" s="58"/>
      <c r="D1324" s="58"/>
      <c r="E1324" s="58"/>
      <c r="F1324" s="58"/>
      <c r="G1324" s="58"/>
      <c r="H1324" s="58"/>
    </row>
    <row r="1325" spans="1:8" s="59" customFormat="1" x14ac:dyDescent="0.35">
      <c r="A1325" s="58"/>
      <c r="B1325" s="58"/>
      <c r="C1325" s="58"/>
      <c r="D1325" s="58"/>
      <c r="E1325" s="58"/>
      <c r="F1325" s="58"/>
      <c r="G1325" s="58"/>
      <c r="H1325" s="58"/>
    </row>
    <row r="1326" spans="1:8" s="59" customFormat="1" x14ac:dyDescent="0.35">
      <c r="A1326" s="58"/>
      <c r="B1326" s="58"/>
      <c r="C1326" s="58"/>
      <c r="D1326" s="58"/>
      <c r="E1326" s="58"/>
      <c r="F1326" s="58"/>
      <c r="G1326" s="58"/>
      <c r="H1326" s="58"/>
    </row>
    <row r="1327" spans="1:8" s="59" customFormat="1" x14ac:dyDescent="0.35">
      <c r="A1327" s="58"/>
      <c r="B1327" s="58"/>
      <c r="C1327" s="58"/>
      <c r="D1327" s="58"/>
      <c r="E1327" s="58"/>
      <c r="F1327" s="58"/>
      <c r="G1327" s="58"/>
      <c r="H1327" s="58"/>
    </row>
    <row r="1328" spans="1:8" s="59" customFormat="1" x14ac:dyDescent="0.35">
      <c r="A1328" s="58"/>
      <c r="B1328" s="58"/>
      <c r="C1328" s="58"/>
      <c r="D1328" s="58"/>
      <c r="E1328" s="58"/>
      <c r="F1328" s="58"/>
      <c r="G1328" s="58"/>
      <c r="H1328" s="58"/>
    </row>
    <row r="1329" spans="1:8" s="59" customFormat="1" x14ac:dyDescent="0.35">
      <c r="A1329" s="58"/>
      <c r="B1329" s="58"/>
      <c r="C1329" s="58"/>
      <c r="D1329" s="58"/>
      <c r="E1329" s="58"/>
      <c r="F1329" s="58"/>
      <c r="G1329" s="58"/>
      <c r="H1329" s="58"/>
    </row>
    <row r="1330" spans="1:8" s="59" customFormat="1" x14ac:dyDescent="0.35">
      <c r="A1330" s="58"/>
      <c r="B1330" s="58"/>
      <c r="C1330" s="58"/>
      <c r="D1330" s="58"/>
      <c r="E1330" s="58"/>
      <c r="F1330" s="58"/>
      <c r="G1330" s="58"/>
      <c r="H1330" s="58"/>
    </row>
    <row r="1331" spans="1:8" s="59" customFormat="1" x14ac:dyDescent="0.35">
      <c r="A1331" s="58"/>
      <c r="B1331" s="58"/>
      <c r="C1331" s="58"/>
      <c r="D1331" s="58"/>
      <c r="E1331" s="58"/>
      <c r="F1331" s="58"/>
      <c r="G1331" s="58"/>
      <c r="H1331" s="58"/>
    </row>
    <row r="1332" spans="1:8" s="59" customFormat="1" x14ac:dyDescent="0.35">
      <c r="A1332" s="58"/>
      <c r="B1332" s="58"/>
      <c r="C1332" s="58"/>
      <c r="D1332" s="58"/>
      <c r="E1332" s="58"/>
      <c r="F1332" s="58"/>
      <c r="G1332" s="58"/>
      <c r="H1332" s="58"/>
    </row>
    <row r="1333" spans="1:8" s="59" customFormat="1" x14ac:dyDescent="0.35">
      <c r="A1333" s="58"/>
      <c r="B1333" s="58"/>
      <c r="C1333" s="58"/>
      <c r="D1333" s="58"/>
      <c r="E1333" s="58"/>
      <c r="F1333" s="58"/>
      <c r="G1333" s="58"/>
      <c r="H1333" s="58"/>
    </row>
    <row r="1334" spans="1:8" s="59" customFormat="1" x14ac:dyDescent="0.35">
      <c r="A1334" s="58"/>
      <c r="B1334" s="58"/>
      <c r="C1334" s="58"/>
      <c r="D1334" s="58"/>
      <c r="E1334" s="58"/>
      <c r="F1334" s="58"/>
      <c r="G1334" s="58"/>
      <c r="H1334" s="58"/>
    </row>
    <row r="1335" spans="1:8" s="59" customFormat="1" x14ac:dyDescent="0.35">
      <c r="A1335" s="58"/>
      <c r="B1335" s="58"/>
      <c r="C1335" s="58"/>
      <c r="D1335" s="58"/>
      <c r="E1335" s="58"/>
      <c r="F1335" s="58"/>
      <c r="G1335" s="58"/>
      <c r="H1335" s="58"/>
    </row>
    <row r="1336" spans="1:8" s="59" customFormat="1" x14ac:dyDescent="0.35">
      <c r="A1336" s="58"/>
      <c r="B1336" s="58"/>
      <c r="C1336" s="58"/>
      <c r="D1336" s="58"/>
      <c r="E1336" s="58"/>
      <c r="F1336" s="58"/>
      <c r="G1336" s="58"/>
      <c r="H1336" s="58"/>
    </row>
    <row r="1337" spans="1:8" s="59" customFormat="1" x14ac:dyDescent="0.35">
      <c r="A1337" s="58"/>
      <c r="B1337" s="58"/>
      <c r="C1337" s="58"/>
      <c r="D1337" s="58"/>
      <c r="E1337" s="58"/>
      <c r="F1337" s="58"/>
      <c r="G1337" s="58"/>
      <c r="H1337" s="58"/>
    </row>
    <row r="1338" spans="1:8" s="59" customFormat="1" x14ac:dyDescent="0.35">
      <c r="A1338" s="58"/>
      <c r="B1338" s="58"/>
      <c r="C1338" s="58"/>
      <c r="D1338" s="58"/>
      <c r="E1338" s="58"/>
      <c r="F1338" s="58"/>
      <c r="G1338" s="58"/>
      <c r="H1338" s="58"/>
    </row>
    <row r="1339" spans="1:8" s="59" customFormat="1" x14ac:dyDescent="0.35">
      <c r="A1339" s="58"/>
      <c r="B1339" s="58"/>
      <c r="C1339" s="58"/>
      <c r="D1339" s="58"/>
      <c r="E1339" s="58"/>
      <c r="F1339" s="58"/>
      <c r="G1339" s="58"/>
      <c r="H1339" s="58"/>
    </row>
    <row r="1340" spans="1:8" s="59" customFormat="1" x14ac:dyDescent="0.35">
      <c r="A1340" s="58"/>
      <c r="B1340" s="58"/>
      <c r="C1340" s="58"/>
      <c r="D1340" s="58"/>
      <c r="E1340" s="58"/>
      <c r="F1340" s="58"/>
      <c r="G1340" s="58"/>
      <c r="H1340" s="58"/>
    </row>
    <row r="1341" spans="1:8" s="59" customFormat="1" x14ac:dyDescent="0.35">
      <c r="A1341" s="58"/>
      <c r="B1341" s="58"/>
      <c r="C1341" s="58"/>
      <c r="D1341" s="58"/>
      <c r="E1341" s="58"/>
      <c r="F1341" s="58"/>
      <c r="G1341" s="58"/>
      <c r="H1341" s="58"/>
    </row>
    <row r="1342" spans="1:8" s="59" customFormat="1" x14ac:dyDescent="0.35">
      <c r="A1342" s="58"/>
      <c r="B1342" s="58"/>
      <c r="C1342" s="58"/>
      <c r="D1342" s="58"/>
      <c r="E1342" s="58"/>
      <c r="F1342" s="58"/>
      <c r="G1342" s="58"/>
      <c r="H1342" s="58"/>
    </row>
    <row r="1343" spans="1:8" s="59" customFormat="1" x14ac:dyDescent="0.35">
      <c r="A1343" s="58"/>
      <c r="B1343" s="58"/>
      <c r="C1343" s="58"/>
      <c r="D1343" s="58"/>
      <c r="E1343" s="58"/>
      <c r="F1343" s="58"/>
      <c r="G1343" s="58"/>
      <c r="H1343" s="58"/>
    </row>
    <row r="1344" spans="1:8" s="59" customFormat="1" x14ac:dyDescent="0.35">
      <c r="A1344" s="58"/>
      <c r="B1344" s="58"/>
      <c r="C1344" s="58"/>
      <c r="D1344" s="58"/>
      <c r="E1344" s="58"/>
      <c r="F1344" s="58"/>
      <c r="G1344" s="58"/>
      <c r="H1344" s="58"/>
    </row>
    <row r="1345" spans="1:8" s="59" customFormat="1" x14ac:dyDescent="0.35">
      <c r="A1345" s="58"/>
      <c r="B1345" s="58"/>
      <c r="C1345" s="58"/>
      <c r="D1345" s="58"/>
      <c r="E1345" s="58"/>
      <c r="F1345" s="58"/>
      <c r="G1345" s="58"/>
      <c r="H1345" s="58"/>
    </row>
    <row r="1346" spans="1:8" s="59" customFormat="1" x14ac:dyDescent="0.35">
      <c r="A1346" s="58"/>
      <c r="B1346" s="58"/>
      <c r="C1346" s="58"/>
      <c r="D1346" s="58"/>
      <c r="E1346" s="58"/>
      <c r="F1346" s="58"/>
      <c r="G1346" s="58"/>
      <c r="H1346" s="58"/>
    </row>
    <row r="1347" spans="1:8" s="59" customFormat="1" x14ac:dyDescent="0.35">
      <c r="A1347" s="58"/>
      <c r="B1347" s="58"/>
      <c r="C1347" s="58"/>
      <c r="D1347" s="58"/>
      <c r="E1347" s="58"/>
      <c r="F1347" s="58"/>
      <c r="G1347" s="58"/>
      <c r="H1347" s="58"/>
    </row>
    <row r="1348" spans="1:8" s="59" customFormat="1" x14ac:dyDescent="0.35">
      <c r="A1348" s="58"/>
      <c r="B1348" s="58"/>
      <c r="C1348" s="58"/>
      <c r="D1348" s="58"/>
      <c r="E1348" s="58"/>
      <c r="F1348" s="58"/>
      <c r="G1348" s="58"/>
      <c r="H1348" s="58"/>
    </row>
    <row r="1349" spans="1:8" s="59" customFormat="1" x14ac:dyDescent="0.35">
      <c r="A1349" s="58"/>
      <c r="B1349" s="58"/>
      <c r="C1349" s="58"/>
      <c r="D1349" s="58"/>
      <c r="E1349" s="58"/>
      <c r="F1349" s="58"/>
      <c r="G1349" s="58"/>
      <c r="H1349" s="58"/>
    </row>
    <row r="1350" spans="1:8" s="59" customFormat="1" x14ac:dyDescent="0.35">
      <c r="A1350" s="58"/>
      <c r="B1350" s="58"/>
      <c r="C1350" s="58"/>
      <c r="D1350" s="58"/>
      <c r="E1350" s="58"/>
      <c r="F1350" s="58"/>
      <c r="G1350" s="58"/>
      <c r="H1350" s="58"/>
    </row>
    <row r="1351" spans="1:8" s="59" customFormat="1" x14ac:dyDescent="0.35">
      <c r="A1351" s="58"/>
      <c r="B1351" s="58"/>
      <c r="C1351" s="58"/>
      <c r="D1351" s="58"/>
      <c r="E1351" s="58"/>
      <c r="F1351" s="58"/>
      <c r="G1351" s="58"/>
      <c r="H1351" s="58"/>
    </row>
    <row r="1352" spans="1:8" s="59" customFormat="1" x14ac:dyDescent="0.35">
      <c r="A1352" s="58"/>
      <c r="B1352" s="58"/>
      <c r="C1352" s="58"/>
      <c r="D1352" s="58"/>
      <c r="E1352" s="58"/>
      <c r="F1352" s="58"/>
      <c r="G1352" s="58"/>
      <c r="H1352" s="58"/>
    </row>
    <row r="1353" spans="1:8" s="59" customFormat="1" x14ac:dyDescent="0.35">
      <c r="A1353" s="58"/>
      <c r="B1353" s="58"/>
      <c r="C1353" s="58"/>
      <c r="D1353" s="58"/>
      <c r="E1353" s="58"/>
      <c r="F1353" s="58"/>
      <c r="G1353" s="58"/>
      <c r="H1353" s="58"/>
    </row>
    <row r="1354" spans="1:8" s="59" customFormat="1" x14ac:dyDescent="0.35">
      <c r="A1354" s="58"/>
      <c r="B1354" s="58"/>
      <c r="C1354" s="58"/>
      <c r="D1354" s="58"/>
      <c r="E1354" s="58"/>
      <c r="F1354" s="58"/>
      <c r="G1354" s="58"/>
      <c r="H1354" s="58"/>
    </row>
    <row r="1355" spans="1:8" s="59" customFormat="1" x14ac:dyDescent="0.35">
      <c r="A1355" s="58"/>
      <c r="B1355" s="58"/>
      <c r="C1355" s="58"/>
      <c r="D1355" s="58"/>
      <c r="E1355" s="58"/>
      <c r="F1355" s="58"/>
      <c r="G1355" s="58"/>
      <c r="H1355" s="58"/>
    </row>
    <row r="1356" spans="1:8" s="59" customFormat="1" x14ac:dyDescent="0.35">
      <c r="A1356" s="58"/>
      <c r="B1356" s="58"/>
      <c r="C1356" s="58"/>
      <c r="D1356" s="58"/>
      <c r="E1356" s="58"/>
      <c r="F1356" s="58"/>
      <c r="G1356" s="58"/>
      <c r="H1356" s="58"/>
    </row>
    <row r="1357" spans="1:8" s="59" customFormat="1" x14ac:dyDescent="0.35">
      <c r="A1357" s="58"/>
      <c r="B1357" s="58"/>
      <c r="C1357" s="58"/>
      <c r="D1357" s="58"/>
      <c r="E1357" s="58"/>
      <c r="F1357" s="58"/>
      <c r="G1357" s="58"/>
      <c r="H1357" s="58"/>
    </row>
    <row r="1358" spans="1:8" s="59" customFormat="1" x14ac:dyDescent="0.35">
      <c r="A1358" s="58"/>
      <c r="B1358" s="58"/>
      <c r="C1358" s="58"/>
      <c r="D1358" s="58"/>
      <c r="E1358" s="58"/>
      <c r="F1358" s="58"/>
      <c r="G1358" s="58"/>
      <c r="H1358" s="58"/>
    </row>
    <row r="1359" spans="1:8" s="59" customFormat="1" x14ac:dyDescent="0.35">
      <c r="A1359" s="58"/>
      <c r="B1359" s="58"/>
      <c r="C1359" s="58"/>
      <c r="D1359" s="58"/>
      <c r="E1359" s="58"/>
      <c r="F1359" s="58"/>
      <c r="G1359" s="58"/>
      <c r="H1359" s="58"/>
    </row>
    <row r="1360" spans="1:8" s="59" customFormat="1" x14ac:dyDescent="0.35">
      <c r="A1360" s="58"/>
      <c r="B1360" s="58"/>
      <c r="C1360" s="58"/>
      <c r="D1360" s="58"/>
      <c r="E1360" s="58"/>
      <c r="F1360" s="58"/>
      <c r="G1360" s="58"/>
      <c r="H1360" s="58"/>
    </row>
    <row r="1361" spans="1:8" s="59" customFormat="1" x14ac:dyDescent="0.35">
      <c r="A1361" s="58"/>
      <c r="B1361" s="58"/>
      <c r="C1361" s="58"/>
      <c r="D1361" s="58"/>
      <c r="E1361" s="58"/>
      <c r="F1361" s="58"/>
      <c r="G1361" s="58"/>
      <c r="H1361" s="58"/>
    </row>
    <row r="1362" spans="1:8" s="59" customFormat="1" x14ac:dyDescent="0.35">
      <c r="A1362" s="58"/>
      <c r="B1362" s="58"/>
      <c r="C1362" s="58"/>
      <c r="D1362" s="58"/>
      <c r="E1362" s="58"/>
      <c r="F1362" s="58"/>
      <c r="G1362" s="58"/>
      <c r="H1362" s="58"/>
    </row>
    <row r="1363" spans="1:8" s="59" customFormat="1" x14ac:dyDescent="0.35">
      <c r="A1363" s="58"/>
      <c r="B1363" s="58"/>
      <c r="C1363" s="58"/>
      <c r="D1363" s="58"/>
      <c r="E1363" s="58"/>
      <c r="F1363" s="58"/>
      <c r="G1363" s="58"/>
      <c r="H1363" s="58"/>
    </row>
    <row r="1364" spans="1:8" s="59" customFormat="1" x14ac:dyDescent="0.35">
      <c r="A1364" s="58"/>
      <c r="B1364" s="58"/>
      <c r="C1364" s="58"/>
      <c r="D1364" s="58"/>
      <c r="E1364" s="58"/>
      <c r="F1364" s="58"/>
      <c r="G1364" s="58"/>
      <c r="H1364" s="58"/>
    </row>
    <row r="1365" spans="1:8" s="59" customFormat="1" x14ac:dyDescent="0.35">
      <c r="A1365" s="58"/>
      <c r="B1365" s="58"/>
      <c r="C1365" s="58"/>
      <c r="D1365" s="58"/>
      <c r="E1365" s="58"/>
      <c r="F1365" s="58"/>
      <c r="G1365" s="58"/>
      <c r="H1365" s="58"/>
    </row>
    <row r="1366" spans="1:8" s="59" customFormat="1" x14ac:dyDescent="0.35">
      <c r="A1366" s="58"/>
      <c r="B1366" s="58"/>
      <c r="C1366" s="58"/>
      <c r="D1366" s="58"/>
      <c r="E1366" s="58"/>
      <c r="F1366" s="58"/>
      <c r="G1366" s="58"/>
      <c r="H1366" s="58"/>
    </row>
    <row r="1367" spans="1:8" s="59" customFormat="1" x14ac:dyDescent="0.35">
      <c r="A1367" s="58"/>
      <c r="B1367" s="58"/>
      <c r="C1367" s="58"/>
      <c r="D1367" s="58"/>
      <c r="E1367" s="58"/>
      <c r="F1367" s="58"/>
      <c r="G1367" s="58"/>
      <c r="H1367" s="58"/>
    </row>
    <row r="1368" spans="1:8" s="59" customFormat="1" x14ac:dyDescent="0.35">
      <c r="A1368" s="58"/>
      <c r="B1368" s="58"/>
      <c r="C1368" s="58"/>
      <c r="D1368" s="58"/>
      <c r="E1368" s="58"/>
      <c r="F1368" s="58"/>
      <c r="G1368" s="58"/>
      <c r="H1368" s="58"/>
    </row>
    <row r="1369" spans="1:8" s="59" customFormat="1" x14ac:dyDescent="0.35">
      <c r="A1369" s="58"/>
      <c r="B1369" s="58"/>
      <c r="C1369" s="58"/>
      <c r="D1369" s="58"/>
      <c r="E1369" s="58"/>
      <c r="F1369" s="58"/>
      <c r="G1369" s="58"/>
      <c r="H1369" s="58"/>
    </row>
    <row r="1370" spans="1:8" s="59" customFormat="1" x14ac:dyDescent="0.35">
      <c r="A1370" s="58"/>
      <c r="B1370" s="58"/>
      <c r="C1370" s="58"/>
      <c r="D1370" s="58"/>
      <c r="E1370" s="58"/>
      <c r="F1370" s="58"/>
      <c r="G1370" s="58"/>
      <c r="H1370" s="58"/>
    </row>
    <row r="1371" spans="1:8" s="59" customFormat="1" x14ac:dyDescent="0.35">
      <c r="A1371" s="58"/>
      <c r="B1371" s="58"/>
      <c r="C1371" s="58"/>
      <c r="D1371" s="58"/>
      <c r="E1371" s="58"/>
      <c r="F1371" s="58"/>
      <c r="G1371" s="58"/>
      <c r="H1371" s="58"/>
    </row>
    <row r="1372" spans="1:8" s="59" customFormat="1" x14ac:dyDescent="0.35">
      <c r="A1372" s="58"/>
      <c r="B1372" s="58"/>
      <c r="C1372" s="58"/>
      <c r="D1372" s="58"/>
      <c r="E1372" s="58"/>
      <c r="F1372" s="58"/>
      <c r="G1372" s="58"/>
      <c r="H1372" s="58"/>
    </row>
    <row r="1373" spans="1:8" s="59" customFormat="1" x14ac:dyDescent="0.35">
      <c r="A1373" s="58"/>
      <c r="B1373" s="58"/>
      <c r="C1373" s="58"/>
      <c r="D1373" s="58"/>
      <c r="E1373" s="58"/>
      <c r="F1373" s="58"/>
      <c r="G1373" s="58"/>
      <c r="H1373" s="58"/>
    </row>
    <row r="1374" spans="1:8" s="59" customFormat="1" x14ac:dyDescent="0.35">
      <c r="A1374" s="58"/>
      <c r="B1374" s="58"/>
      <c r="C1374" s="58"/>
      <c r="D1374" s="58"/>
      <c r="E1374" s="58"/>
      <c r="F1374" s="58"/>
      <c r="G1374" s="58"/>
      <c r="H1374" s="58"/>
    </row>
    <row r="1375" spans="1:8" s="59" customFormat="1" x14ac:dyDescent="0.35">
      <c r="A1375" s="58"/>
      <c r="B1375" s="58"/>
      <c r="C1375" s="58"/>
      <c r="D1375" s="58"/>
      <c r="E1375" s="58"/>
      <c r="F1375" s="58"/>
      <c r="G1375" s="58"/>
      <c r="H1375" s="58"/>
    </row>
    <row r="1376" spans="1:8" s="59" customFormat="1" x14ac:dyDescent="0.35">
      <c r="A1376" s="58"/>
      <c r="B1376" s="58"/>
      <c r="C1376" s="58"/>
      <c r="D1376" s="58"/>
      <c r="E1376" s="58"/>
      <c r="F1376" s="58"/>
      <c r="G1376" s="58"/>
      <c r="H1376" s="58"/>
    </row>
    <row r="1377" spans="1:8" s="59" customFormat="1" x14ac:dyDescent="0.35">
      <c r="A1377" s="58"/>
      <c r="B1377" s="58"/>
      <c r="C1377" s="58"/>
      <c r="D1377" s="58"/>
      <c r="E1377" s="58"/>
      <c r="F1377" s="58"/>
      <c r="G1377" s="58"/>
      <c r="H1377" s="58"/>
    </row>
    <row r="1378" spans="1:8" s="59" customFormat="1" x14ac:dyDescent="0.35">
      <c r="A1378" s="58"/>
      <c r="B1378" s="58"/>
      <c r="C1378" s="58"/>
      <c r="D1378" s="58"/>
      <c r="E1378" s="58"/>
      <c r="F1378" s="58"/>
      <c r="G1378" s="58"/>
      <c r="H1378" s="58"/>
    </row>
    <row r="1379" spans="1:8" s="59" customFormat="1" x14ac:dyDescent="0.35">
      <c r="A1379" s="58"/>
      <c r="B1379" s="58"/>
      <c r="C1379" s="58"/>
      <c r="D1379" s="58"/>
      <c r="E1379" s="58"/>
      <c r="F1379" s="58"/>
      <c r="G1379" s="58"/>
      <c r="H1379" s="58"/>
    </row>
    <row r="1380" spans="1:8" s="59" customFormat="1" x14ac:dyDescent="0.35">
      <c r="A1380" s="58"/>
      <c r="B1380" s="58"/>
      <c r="C1380" s="58"/>
      <c r="D1380" s="58"/>
      <c r="E1380" s="58"/>
      <c r="F1380" s="58"/>
      <c r="G1380" s="58"/>
      <c r="H1380" s="58"/>
    </row>
    <row r="1381" spans="1:8" s="59" customFormat="1" x14ac:dyDescent="0.35">
      <c r="A1381" s="58"/>
      <c r="B1381" s="58"/>
      <c r="C1381" s="58"/>
      <c r="D1381" s="58"/>
      <c r="E1381" s="58"/>
      <c r="F1381" s="58"/>
      <c r="G1381" s="58"/>
      <c r="H1381" s="58"/>
    </row>
    <row r="1382" spans="1:8" s="59" customFormat="1" x14ac:dyDescent="0.35">
      <c r="A1382" s="58"/>
      <c r="B1382" s="58"/>
      <c r="C1382" s="58"/>
      <c r="D1382" s="58"/>
      <c r="E1382" s="58"/>
      <c r="F1382" s="58"/>
      <c r="G1382" s="58"/>
      <c r="H1382" s="58"/>
    </row>
    <row r="1383" spans="1:8" s="59" customFormat="1" x14ac:dyDescent="0.35">
      <c r="A1383" s="58"/>
      <c r="B1383" s="58"/>
      <c r="C1383" s="58"/>
      <c r="D1383" s="58"/>
      <c r="E1383" s="58"/>
      <c r="F1383" s="58"/>
      <c r="G1383" s="58"/>
      <c r="H1383" s="58"/>
    </row>
    <row r="1384" spans="1:8" s="59" customFormat="1" x14ac:dyDescent="0.35">
      <c r="A1384" s="58"/>
      <c r="B1384" s="58"/>
      <c r="C1384" s="58"/>
      <c r="D1384" s="58"/>
      <c r="E1384" s="58"/>
      <c r="F1384" s="58"/>
      <c r="G1384" s="58"/>
      <c r="H1384" s="58"/>
    </row>
    <row r="1385" spans="1:8" s="59" customFormat="1" x14ac:dyDescent="0.35">
      <c r="A1385" s="58"/>
      <c r="B1385" s="58"/>
      <c r="C1385" s="58"/>
      <c r="D1385" s="58"/>
      <c r="E1385" s="58"/>
      <c r="F1385" s="58"/>
      <c r="G1385" s="58"/>
      <c r="H1385" s="58"/>
    </row>
    <row r="1386" spans="1:8" s="59" customFormat="1" x14ac:dyDescent="0.35">
      <c r="A1386" s="58"/>
      <c r="B1386" s="58"/>
      <c r="C1386" s="58"/>
      <c r="D1386" s="58"/>
      <c r="E1386" s="58"/>
      <c r="F1386" s="58"/>
      <c r="G1386" s="58"/>
      <c r="H1386" s="58"/>
    </row>
    <row r="1387" spans="1:8" s="59" customFormat="1" x14ac:dyDescent="0.35">
      <c r="A1387" s="58"/>
      <c r="B1387" s="58"/>
      <c r="C1387" s="58"/>
      <c r="D1387" s="58"/>
      <c r="E1387" s="58"/>
      <c r="F1387" s="58"/>
      <c r="G1387" s="58"/>
      <c r="H1387" s="58"/>
    </row>
    <row r="1388" spans="1:8" s="59" customFormat="1" x14ac:dyDescent="0.35">
      <c r="A1388" s="58"/>
      <c r="B1388" s="58"/>
      <c r="C1388" s="58"/>
      <c r="D1388" s="58"/>
      <c r="E1388" s="58"/>
      <c r="F1388" s="58"/>
      <c r="G1388" s="58"/>
      <c r="H1388" s="58"/>
    </row>
    <row r="1389" spans="1:8" s="59" customFormat="1" x14ac:dyDescent="0.35">
      <c r="A1389" s="58"/>
      <c r="B1389" s="58"/>
      <c r="C1389" s="58"/>
      <c r="D1389" s="58"/>
      <c r="E1389" s="58"/>
      <c r="F1389" s="58"/>
      <c r="G1389" s="58"/>
      <c r="H1389" s="58"/>
    </row>
    <row r="1390" spans="1:8" s="59" customFormat="1" x14ac:dyDescent="0.35">
      <c r="A1390" s="58"/>
      <c r="B1390" s="58"/>
      <c r="C1390" s="58"/>
      <c r="D1390" s="58"/>
      <c r="E1390" s="58"/>
      <c r="F1390" s="58"/>
      <c r="G1390" s="58"/>
      <c r="H1390" s="58"/>
    </row>
    <row r="1391" spans="1:8" s="59" customFormat="1" x14ac:dyDescent="0.35">
      <c r="A1391" s="58"/>
      <c r="B1391" s="58"/>
      <c r="C1391" s="58"/>
      <c r="D1391" s="58"/>
      <c r="E1391" s="58"/>
      <c r="F1391" s="58"/>
      <c r="G1391" s="58"/>
      <c r="H1391" s="58"/>
    </row>
    <row r="1392" spans="1:8" s="59" customFormat="1" x14ac:dyDescent="0.35">
      <c r="A1392" s="58"/>
      <c r="B1392" s="58"/>
      <c r="C1392" s="58"/>
      <c r="D1392" s="58"/>
      <c r="E1392" s="58"/>
      <c r="F1392" s="58"/>
      <c r="G1392" s="58"/>
      <c r="H1392" s="58"/>
    </row>
    <row r="1393" spans="1:8" s="59" customFormat="1" x14ac:dyDescent="0.35">
      <c r="A1393" s="58"/>
      <c r="B1393" s="58"/>
      <c r="C1393" s="58"/>
      <c r="D1393" s="58"/>
      <c r="E1393" s="58"/>
      <c r="F1393" s="58"/>
      <c r="G1393" s="58"/>
      <c r="H1393" s="58"/>
    </row>
    <row r="1394" spans="1:8" s="59" customFormat="1" x14ac:dyDescent="0.35">
      <c r="A1394" s="58"/>
      <c r="B1394" s="58"/>
      <c r="C1394" s="58"/>
      <c r="D1394" s="58"/>
      <c r="E1394" s="58"/>
      <c r="F1394" s="58"/>
      <c r="G1394" s="58"/>
      <c r="H1394" s="58"/>
    </row>
    <row r="1395" spans="1:8" s="59" customFormat="1" x14ac:dyDescent="0.35">
      <c r="A1395" s="58"/>
      <c r="B1395" s="58"/>
      <c r="C1395" s="58"/>
      <c r="D1395" s="58"/>
      <c r="E1395" s="58"/>
      <c r="F1395" s="58"/>
      <c r="G1395" s="58"/>
      <c r="H1395" s="58"/>
    </row>
    <row r="1396" spans="1:8" s="59" customFormat="1" x14ac:dyDescent="0.35">
      <c r="A1396" s="58"/>
      <c r="B1396" s="58"/>
      <c r="C1396" s="58"/>
      <c r="D1396" s="58"/>
      <c r="E1396" s="58"/>
      <c r="F1396" s="58"/>
      <c r="G1396" s="58"/>
      <c r="H1396" s="58"/>
    </row>
    <row r="1397" spans="1:8" s="59" customFormat="1" x14ac:dyDescent="0.35">
      <c r="A1397" s="58"/>
      <c r="B1397" s="58"/>
      <c r="C1397" s="58"/>
      <c r="D1397" s="58"/>
      <c r="E1397" s="58"/>
      <c r="F1397" s="58"/>
      <c r="G1397" s="58"/>
      <c r="H1397" s="58"/>
    </row>
    <row r="1398" spans="1:8" s="59" customFormat="1" x14ac:dyDescent="0.35">
      <c r="A1398" s="58"/>
      <c r="B1398" s="58"/>
      <c r="C1398" s="58"/>
      <c r="D1398" s="58"/>
      <c r="E1398" s="58"/>
      <c r="F1398" s="58"/>
      <c r="G1398" s="58"/>
      <c r="H1398" s="58"/>
    </row>
    <row r="1399" spans="1:8" s="59" customFormat="1" x14ac:dyDescent="0.35">
      <c r="A1399" s="58"/>
      <c r="B1399" s="58"/>
      <c r="C1399" s="58"/>
      <c r="D1399" s="58"/>
      <c r="E1399" s="58"/>
      <c r="F1399" s="58"/>
      <c r="G1399" s="58"/>
      <c r="H1399" s="58"/>
    </row>
    <row r="1400" spans="1:8" s="59" customFormat="1" x14ac:dyDescent="0.35">
      <c r="A1400" s="58"/>
      <c r="B1400" s="58"/>
      <c r="C1400" s="58"/>
      <c r="D1400" s="58"/>
      <c r="E1400" s="58"/>
      <c r="F1400" s="58"/>
      <c r="G1400" s="58"/>
      <c r="H1400" s="58"/>
    </row>
    <row r="1401" spans="1:8" s="59" customFormat="1" x14ac:dyDescent="0.35">
      <c r="A1401" s="58"/>
      <c r="B1401" s="58"/>
      <c r="C1401" s="58"/>
      <c r="D1401" s="58"/>
      <c r="E1401" s="58"/>
      <c r="F1401" s="58"/>
      <c r="G1401" s="58"/>
      <c r="H1401" s="58"/>
    </row>
    <row r="1402" spans="1:8" s="59" customFormat="1" x14ac:dyDescent="0.35">
      <c r="A1402" s="58"/>
      <c r="B1402" s="58"/>
      <c r="C1402" s="58"/>
      <c r="D1402" s="58"/>
      <c r="E1402" s="58"/>
      <c r="F1402" s="58"/>
      <c r="G1402" s="58"/>
      <c r="H1402" s="58"/>
    </row>
    <row r="1403" spans="1:8" s="59" customFormat="1" x14ac:dyDescent="0.35">
      <c r="A1403" s="58"/>
      <c r="B1403" s="58"/>
      <c r="C1403" s="58"/>
      <c r="D1403" s="58"/>
      <c r="E1403" s="58"/>
      <c r="F1403" s="58"/>
      <c r="G1403" s="58"/>
      <c r="H1403" s="58"/>
    </row>
    <row r="1404" spans="1:8" s="59" customFormat="1" x14ac:dyDescent="0.35">
      <c r="A1404" s="58"/>
      <c r="B1404" s="58"/>
      <c r="C1404" s="58"/>
      <c r="D1404" s="58"/>
      <c r="E1404" s="58"/>
      <c r="F1404" s="58"/>
      <c r="G1404" s="58"/>
      <c r="H1404" s="58"/>
    </row>
    <row r="1405" spans="1:8" s="59" customFormat="1" x14ac:dyDescent="0.35">
      <c r="A1405" s="58"/>
      <c r="B1405" s="58"/>
      <c r="C1405" s="58"/>
      <c r="D1405" s="58"/>
      <c r="E1405" s="58"/>
      <c r="F1405" s="58"/>
      <c r="G1405" s="58"/>
      <c r="H1405" s="58"/>
    </row>
    <row r="1406" spans="1:8" s="59" customFormat="1" x14ac:dyDescent="0.35">
      <c r="A1406" s="58"/>
      <c r="B1406" s="58"/>
      <c r="C1406" s="58"/>
      <c r="D1406" s="58"/>
      <c r="E1406" s="58"/>
      <c r="F1406" s="58"/>
      <c r="G1406" s="58"/>
      <c r="H1406" s="58"/>
    </row>
    <row r="1407" spans="1:8" s="59" customFormat="1" x14ac:dyDescent="0.35">
      <c r="A1407" s="58"/>
      <c r="B1407" s="58"/>
      <c r="C1407" s="58"/>
      <c r="D1407" s="58"/>
      <c r="E1407" s="58"/>
      <c r="F1407" s="58"/>
      <c r="G1407" s="58"/>
      <c r="H1407" s="58"/>
    </row>
    <row r="1408" spans="1:8" s="59" customFormat="1" x14ac:dyDescent="0.35">
      <c r="A1408" s="58"/>
      <c r="B1408" s="58"/>
      <c r="C1408" s="58"/>
      <c r="D1408" s="58"/>
      <c r="E1408" s="58"/>
      <c r="F1408" s="58"/>
      <c r="G1408" s="58"/>
      <c r="H1408" s="58"/>
    </row>
    <row r="1409" spans="1:8" s="59" customFormat="1" x14ac:dyDescent="0.35">
      <c r="A1409" s="58"/>
      <c r="B1409" s="58"/>
      <c r="C1409" s="58"/>
      <c r="D1409" s="58"/>
      <c r="E1409" s="58"/>
      <c r="F1409" s="58"/>
      <c r="G1409" s="58"/>
      <c r="H1409" s="58"/>
    </row>
    <row r="1410" spans="1:8" s="59" customFormat="1" x14ac:dyDescent="0.35">
      <c r="A1410" s="58"/>
      <c r="B1410" s="58"/>
      <c r="C1410" s="58"/>
      <c r="D1410" s="58"/>
      <c r="E1410" s="58"/>
      <c r="F1410" s="58"/>
      <c r="G1410" s="58"/>
      <c r="H1410" s="58"/>
    </row>
    <row r="1411" spans="1:8" s="59" customFormat="1" x14ac:dyDescent="0.35">
      <c r="A1411" s="58"/>
      <c r="B1411" s="58"/>
      <c r="C1411" s="58"/>
      <c r="D1411" s="58"/>
      <c r="E1411" s="58"/>
      <c r="F1411" s="58"/>
      <c r="G1411" s="58"/>
      <c r="H1411" s="58"/>
    </row>
    <row r="1412" spans="1:8" s="59" customFormat="1" x14ac:dyDescent="0.35">
      <c r="A1412" s="58"/>
      <c r="B1412" s="58"/>
      <c r="C1412" s="58"/>
      <c r="D1412" s="58"/>
      <c r="E1412" s="58"/>
      <c r="F1412" s="58"/>
      <c r="G1412" s="58"/>
      <c r="H1412" s="58"/>
    </row>
    <row r="1413" spans="1:8" s="59" customFormat="1" x14ac:dyDescent="0.35">
      <c r="A1413" s="58"/>
      <c r="B1413" s="58"/>
      <c r="C1413" s="58"/>
      <c r="D1413" s="58"/>
      <c r="E1413" s="58"/>
      <c r="F1413" s="58"/>
      <c r="G1413" s="58"/>
      <c r="H1413" s="58"/>
    </row>
    <row r="1414" spans="1:8" s="59" customFormat="1" x14ac:dyDescent="0.35">
      <c r="A1414" s="58"/>
      <c r="B1414" s="58"/>
      <c r="C1414" s="58"/>
      <c r="D1414" s="58"/>
      <c r="E1414" s="58"/>
      <c r="F1414" s="58"/>
      <c r="G1414" s="58"/>
      <c r="H1414" s="58"/>
    </row>
    <row r="1415" spans="1:8" s="59" customFormat="1" x14ac:dyDescent="0.35">
      <c r="A1415" s="58"/>
      <c r="B1415" s="58"/>
      <c r="C1415" s="58"/>
      <c r="D1415" s="58"/>
      <c r="E1415" s="58"/>
      <c r="F1415" s="58"/>
      <c r="G1415" s="58"/>
      <c r="H1415" s="58"/>
    </row>
    <row r="1416" spans="1:8" s="59" customFormat="1" x14ac:dyDescent="0.35">
      <c r="A1416" s="58"/>
      <c r="B1416" s="58"/>
      <c r="C1416" s="58"/>
      <c r="D1416" s="58"/>
      <c r="E1416" s="58"/>
      <c r="F1416" s="58"/>
      <c r="G1416" s="58"/>
      <c r="H1416" s="58"/>
    </row>
    <row r="1417" spans="1:8" s="59" customFormat="1" x14ac:dyDescent="0.35">
      <c r="A1417" s="58"/>
      <c r="B1417" s="58"/>
      <c r="C1417" s="58"/>
      <c r="D1417" s="58"/>
      <c r="E1417" s="58"/>
      <c r="F1417" s="58"/>
      <c r="G1417" s="58"/>
      <c r="H1417" s="58"/>
    </row>
    <row r="1418" spans="1:8" s="59" customFormat="1" x14ac:dyDescent="0.35">
      <c r="A1418" s="58"/>
      <c r="B1418" s="58"/>
      <c r="C1418" s="58"/>
      <c r="D1418" s="58"/>
      <c r="E1418" s="58"/>
      <c r="F1418" s="58"/>
      <c r="G1418" s="58"/>
      <c r="H1418" s="58"/>
    </row>
    <row r="1419" spans="1:8" s="59" customFormat="1" x14ac:dyDescent="0.35">
      <c r="A1419" s="58"/>
      <c r="B1419" s="58"/>
      <c r="C1419" s="58"/>
      <c r="D1419" s="58"/>
      <c r="E1419" s="58"/>
      <c r="F1419" s="58"/>
      <c r="G1419" s="58"/>
      <c r="H1419" s="58"/>
    </row>
    <row r="1420" spans="1:8" s="59" customFormat="1" x14ac:dyDescent="0.35">
      <c r="A1420" s="58"/>
      <c r="B1420" s="58"/>
      <c r="C1420" s="58"/>
      <c r="D1420" s="58"/>
      <c r="E1420" s="58"/>
      <c r="F1420" s="58"/>
      <c r="G1420" s="58"/>
      <c r="H1420" s="58"/>
    </row>
    <row r="1421" spans="1:8" s="59" customFormat="1" x14ac:dyDescent="0.35">
      <c r="A1421" s="58"/>
      <c r="B1421" s="58"/>
      <c r="C1421" s="58"/>
      <c r="D1421" s="58"/>
      <c r="E1421" s="58"/>
      <c r="F1421" s="58"/>
      <c r="G1421" s="58"/>
      <c r="H1421" s="58"/>
    </row>
    <row r="1422" spans="1:8" s="59" customFormat="1" x14ac:dyDescent="0.35">
      <c r="A1422" s="58"/>
      <c r="B1422" s="58"/>
      <c r="C1422" s="58"/>
      <c r="D1422" s="58"/>
      <c r="E1422" s="58"/>
      <c r="F1422" s="58"/>
      <c r="G1422" s="58"/>
      <c r="H1422" s="58"/>
    </row>
    <row r="1423" spans="1:8" s="59" customFormat="1" x14ac:dyDescent="0.35">
      <c r="A1423" s="58"/>
      <c r="B1423" s="58"/>
      <c r="C1423" s="58"/>
      <c r="D1423" s="58"/>
      <c r="E1423" s="58"/>
      <c r="F1423" s="58"/>
      <c r="G1423" s="58"/>
      <c r="H1423" s="58"/>
    </row>
    <row r="1424" spans="1:8" s="59" customFormat="1" x14ac:dyDescent="0.35">
      <c r="A1424" s="58"/>
      <c r="B1424" s="58"/>
      <c r="C1424" s="58"/>
      <c r="D1424" s="58"/>
      <c r="E1424" s="58"/>
      <c r="F1424" s="58"/>
      <c r="G1424" s="58"/>
      <c r="H1424" s="58"/>
    </row>
    <row r="1425" spans="1:8" s="59" customFormat="1" x14ac:dyDescent="0.35">
      <c r="A1425" s="58"/>
      <c r="B1425" s="58"/>
      <c r="C1425" s="58"/>
      <c r="D1425" s="58"/>
      <c r="E1425" s="58"/>
      <c r="F1425" s="58"/>
      <c r="G1425" s="58"/>
      <c r="H1425" s="58"/>
    </row>
    <row r="1426" spans="1:8" s="59" customFormat="1" x14ac:dyDescent="0.35">
      <c r="A1426" s="58"/>
      <c r="B1426" s="58"/>
      <c r="C1426" s="58"/>
      <c r="D1426" s="58"/>
      <c r="E1426" s="58"/>
      <c r="F1426" s="58"/>
      <c r="G1426" s="58"/>
      <c r="H1426" s="58"/>
    </row>
    <row r="1427" spans="1:8" s="59" customFormat="1" x14ac:dyDescent="0.35">
      <c r="A1427" s="58"/>
      <c r="B1427" s="58"/>
      <c r="C1427" s="58"/>
      <c r="D1427" s="58"/>
      <c r="E1427" s="58"/>
      <c r="F1427" s="58"/>
      <c r="G1427" s="58"/>
      <c r="H1427" s="58"/>
    </row>
    <row r="1428" spans="1:8" s="59" customFormat="1" x14ac:dyDescent="0.35">
      <c r="A1428" s="58"/>
      <c r="B1428" s="58"/>
      <c r="C1428" s="58"/>
      <c r="D1428" s="58"/>
      <c r="E1428" s="58"/>
      <c r="F1428" s="58"/>
      <c r="G1428" s="58"/>
      <c r="H1428" s="58"/>
    </row>
    <row r="1429" spans="1:8" s="59" customFormat="1" x14ac:dyDescent="0.35">
      <c r="A1429" s="58"/>
      <c r="B1429" s="58"/>
      <c r="C1429" s="58"/>
      <c r="D1429" s="58"/>
      <c r="E1429" s="58"/>
      <c r="F1429" s="58"/>
      <c r="G1429" s="58"/>
      <c r="H1429" s="58"/>
    </row>
    <row r="1430" spans="1:8" s="59" customFormat="1" x14ac:dyDescent="0.35">
      <c r="A1430" s="58"/>
      <c r="B1430" s="58"/>
      <c r="C1430" s="58"/>
      <c r="D1430" s="58"/>
      <c r="E1430" s="58"/>
      <c r="F1430" s="58"/>
      <c r="G1430" s="58"/>
      <c r="H1430" s="58"/>
    </row>
    <row r="1431" spans="1:8" s="59" customFormat="1" x14ac:dyDescent="0.35">
      <c r="A1431" s="58"/>
      <c r="B1431" s="58"/>
      <c r="C1431" s="58"/>
      <c r="D1431" s="58"/>
      <c r="E1431" s="58"/>
      <c r="F1431" s="58"/>
      <c r="G1431" s="58"/>
      <c r="H1431" s="58"/>
    </row>
    <row r="1432" spans="1:8" s="59" customFormat="1" x14ac:dyDescent="0.35">
      <c r="A1432" s="58"/>
      <c r="B1432" s="58"/>
      <c r="C1432" s="58"/>
      <c r="D1432" s="58"/>
      <c r="E1432" s="58"/>
      <c r="F1432" s="58"/>
      <c r="G1432" s="58"/>
      <c r="H1432" s="58"/>
    </row>
    <row r="1433" spans="1:8" s="59" customFormat="1" x14ac:dyDescent="0.35">
      <c r="A1433" s="58"/>
      <c r="B1433" s="58"/>
      <c r="C1433" s="58"/>
      <c r="D1433" s="58"/>
      <c r="E1433" s="58"/>
      <c r="F1433" s="58"/>
      <c r="G1433" s="58"/>
      <c r="H1433" s="58"/>
    </row>
    <row r="1434" spans="1:8" s="59" customFormat="1" x14ac:dyDescent="0.35">
      <c r="A1434" s="58"/>
      <c r="B1434" s="58"/>
      <c r="C1434" s="58"/>
      <c r="D1434" s="58"/>
      <c r="E1434" s="58"/>
      <c r="F1434" s="58"/>
      <c r="G1434" s="58"/>
      <c r="H1434" s="58"/>
    </row>
    <row r="1435" spans="1:8" s="59" customFormat="1" x14ac:dyDescent="0.35">
      <c r="A1435" s="58"/>
      <c r="B1435" s="58"/>
      <c r="C1435" s="58"/>
      <c r="D1435" s="58"/>
      <c r="E1435" s="58"/>
      <c r="F1435" s="58"/>
      <c r="G1435" s="58"/>
      <c r="H1435" s="58"/>
    </row>
    <row r="1436" spans="1:8" s="59" customFormat="1" x14ac:dyDescent="0.35">
      <c r="A1436" s="58"/>
      <c r="B1436" s="58"/>
      <c r="C1436" s="58"/>
      <c r="D1436" s="58"/>
      <c r="E1436" s="58"/>
      <c r="F1436" s="58"/>
      <c r="G1436" s="58"/>
      <c r="H1436" s="58"/>
    </row>
    <row r="1437" spans="1:8" s="59" customFormat="1" x14ac:dyDescent="0.35">
      <c r="A1437" s="58"/>
      <c r="B1437" s="58"/>
      <c r="C1437" s="58"/>
      <c r="D1437" s="58"/>
      <c r="E1437" s="58"/>
      <c r="F1437" s="58"/>
      <c r="G1437" s="58"/>
      <c r="H1437" s="58"/>
    </row>
    <row r="1438" spans="1:8" s="59" customFormat="1" x14ac:dyDescent="0.35">
      <c r="A1438" s="58"/>
      <c r="B1438" s="58"/>
      <c r="C1438" s="58"/>
      <c r="D1438" s="58"/>
      <c r="E1438" s="58"/>
      <c r="F1438" s="58"/>
      <c r="G1438" s="58"/>
      <c r="H1438" s="58"/>
    </row>
    <row r="1439" spans="1:8" s="59" customFormat="1" x14ac:dyDescent="0.35">
      <c r="A1439" s="58"/>
      <c r="B1439" s="58"/>
      <c r="C1439" s="58"/>
      <c r="D1439" s="58"/>
      <c r="E1439" s="58"/>
      <c r="F1439" s="58"/>
      <c r="G1439" s="58"/>
      <c r="H1439" s="58"/>
    </row>
    <row r="1440" spans="1:8" s="59" customFormat="1" x14ac:dyDescent="0.35">
      <c r="A1440" s="58"/>
      <c r="B1440" s="58"/>
      <c r="C1440" s="58"/>
      <c r="D1440" s="58"/>
      <c r="E1440" s="58"/>
      <c r="F1440" s="58"/>
      <c r="G1440" s="58"/>
      <c r="H1440" s="58"/>
    </row>
    <row r="1441" spans="1:8" s="59" customFormat="1" x14ac:dyDescent="0.35">
      <c r="A1441" s="58"/>
      <c r="B1441" s="58"/>
      <c r="C1441" s="58"/>
      <c r="D1441" s="58"/>
      <c r="E1441" s="58"/>
      <c r="F1441" s="58"/>
      <c r="G1441" s="58"/>
      <c r="H1441" s="58"/>
    </row>
    <row r="1442" spans="1:8" s="59" customFormat="1" x14ac:dyDescent="0.35">
      <c r="A1442" s="58"/>
      <c r="B1442" s="58"/>
      <c r="C1442" s="58"/>
      <c r="D1442" s="58"/>
      <c r="E1442" s="58"/>
      <c r="F1442" s="58"/>
      <c r="G1442" s="58"/>
      <c r="H1442" s="58"/>
    </row>
    <row r="1443" spans="1:8" s="59" customFormat="1" x14ac:dyDescent="0.35">
      <c r="A1443" s="58"/>
      <c r="B1443" s="58"/>
      <c r="C1443" s="58"/>
      <c r="D1443" s="58"/>
      <c r="E1443" s="58"/>
      <c r="F1443" s="58"/>
      <c r="G1443" s="58"/>
      <c r="H1443" s="58"/>
    </row>
    <row r="1444" spans="1:8" s="59" customFormat="1" x14ac:dyDescent="0.35">
      <c r="A1444" s="58"/>
      <c r="B1444" s="58"/>
      <c r="C1444" s="58"/>
      <c r="D1444" s="58"/>
      <c r="E1444" s="58"/>
      <c r="F1444" s="58"/>
      <c r="G1444" s="58"/>
      <c r="H1444" s="58"/>
    </row>
    <row r="1445" spans="1:8" s="59" customFormat="1" x14ac:dyDescent="0.35">
      <c r="A1445" s="58"/>
      <c r="B1445" s="58"/>
      <c r="C1445" s="58"/>
      <c r="D1445" s="58"/>
      <c r="E1445" s="58"/>
      <c r="F1445" s="58"/>
      <c r="G1445" s="58"/>
      <c r="H1445" s="58"/>
    </row>
    <row r="1446" spans="1:8" s="59" customFormat="1" x14ac:dyDescent="0.35">
      <c r="A1446" s="58"/>
      <c r="B1446" s="58"/>
      <c r="C1446" s="58"/>
      <c r="D1446" s="58"/>
      <c r="E1446" s="58"/>
      <c r="F1446" s="58"/>
      <c r="G1446" s="58"/>
      <c r="H1446" s="58"/>
    </row>
    <row r="1447" spans="1:8" s="59" customFormat="1" x14ac:dyDescent="0.35">
      <c r="A1447" s="58"/>
      <c r="B1447" s="58"/>
      <c r="C1447" s="58"/>
      <c r="D1447" s="58"/>
      <c r="E1447" s="58"/>
      <c r="F1447" s="58"/>
      <c r="G1447" s="58"/>
      <c r="H1447" s="58"/>
    </row>
    <row r="1448" spans="1:8" s="59" customFormat="1" x14ac:dyDescent="0.35">
      <c r="A1448" s="58"/>
      <c r="B1448" s="58"/>
      <c r="C1448" s="58"/>
      <c r="D1448" s="58"/>
      <c r="E1448" s="58"/>
      <c r="F1448" s="58"/>
      <c r="G1448" s="58"/>
      <c r="H1448" s="58"/>
    </row>
    <row r="1449" spans="1:8" s="59" customFormat="1" x14ac:dyDescent="0.35">
      <c r="A1449" s="58"/>
      <c r="B1449" s="58"/>
      <c r="C1449" s="58"/>
      <c r="D1449" s="58"/>
      <c r="E1449" s="58"/>
      <c r="F1449" s="58"/>
      <c r="G1449" s="58"/>
      <c r="H1449" s="58"/>
    </row>
    <row r="1450" spans="1:8" s="59" customFormat="1" x14ac:dyDescent="0.35">
      <c r="A1450" s="58"/>
      <c r="B1450" s="58"/>
      <c r="C1450" s="58"/>
      <c r="D1450" s="58"/>
      <c r="E1450" s="58"/>
      <c r="F1450" s="58"/>
      <c r="G1450" s="58"/>
      <c r="H1450" s="58"/>
    </row>
    <row r="1451" spans="1:8" s="59" customFormat="1" x14ac:dyDescent="0.35">
      <c r="A1451" s="58"/>
      <c r="B1451" s="58"/>
      <c r="C1451" s="58"/>
      <c r="D1451" s="58"/>
      <c r="E1451" s="58"/>
      <c r="F1451" s="58"/>
      <c r="G1451" s="58"/>
      <c r="H1451" s="58"/>
    </row>
    <row r="1452" spans="1:8" s="59" customFormat="1" x14ac:dyDescent="0.35">
      <c r="A1452" s="58"/>
      <c r="B1452" s="58"/>
      <c r="C1452" s="58"/>
      <c r="D1452" s="58"/>
      <c r="E1452" s="58"/>
      <c r="F1452" s="58"/>
      <c r="G1452" s="58"/>
      <c r="H1452" s="58"/>
    </row>
    <row r="1453" spans="1:8" s="59" customFormat="1" x14ac:dyDescent="0.35">
      <c r="A1453" s="58"/>
      <c r="B1453" s="58"/>
      <c r="C1453" s="58"/>
      <c r="D1453" s="58"/>
      <c r="E1453" s="58"/>
      <c r="F1453" s="58"/>
      <c r="G1453" s="58"/>
      <c r="H1453" s="58"/>
    </row>
    <row r="1454" spans="1:8" s="59" customFormat="1" x14ac:dyDescent="0.35">
      <c r="A1454" s="58"/>
      <c r="B1454" s="58"/>
      <c r="C1454" s="58"/>
      <c r="D1454" s="58"/>
      <c r="E1454" s="58"/>
      <c r="F1454" s="58"/>
      <c r="G1454" s="58"/>
      <c r="H1454" s="58"/>
    </row>
    <row r="1455" spans="1:8" s="59" customFormat="1" x14ac:dyDescent="0.35">
      <c r="A1455" s="58"/>
      <c r="B1455" s="58"/>
      <c r="C1455" s="58"/>
      <c r="D1455" s="58"/>
      <c r="E1455" s="58"/>
      <c r="F1455" s="58"/>
      <c r="G1455" s="58"/>
      <c r="H1455" s="58"/>
    </row>
    <row r="1456" spans="1:8" s="59" customFormat="1" x14ac:dyDescent="0.35">
      <c r="A1456" s="58"/>
      <c r="B1456" s="58"/>
      <c r="C1456" s="58"/>
      <c r="D1456" s="58"/>
      <c r="E1456" s="58"/>
      <c r="F1456" s="58"/>
      <c r="G1456" s="58"/>
      <c r="H1456" s="58"/>
    </row>
    <row r="1457" spans="1:8" s="59" customFormat="1" x14ac:dyDescent="0.35">
      <c r="A1457" s="58"/>
      <c r="B1457" s="58"/>
      <c r="C1457" s="58"/>
      <c r="D1457" s="58"/>
      <c r="E1457" s="58"/>
      <c r="F1457" s="58"/>
      <c r="G1457" s="58"/>
      <c r="H1457" s="58"/>
    </row>
    <row r="1458" spans="1:8" s="59" customFormat="1" x14ac:dyDescent="0.35">
      <c r="A1458" s="58"/>
      <c r="B1458" s="58"/>
      <c r="C1458" s="58"/>
      <c r="D1458" s="58"/>
      <c r="E1458" s="58"/>
      <c r="F1458" s="58"/>
      <c r="G1458" s="58"/>
      <c r="H1458" s="58"/>
    </row>
    <row r="1459" spans="1:8" s="59" customFormat="1" x14ac:dyDescent="0.35">
      <c r="A1459" s="58"/>
      <c r="B1459" s="58"/>
      <c r="C1459" s="58"/>
      <c r="D1459" s="58"/>
      <c r="E1459" s="58"/>
      <c r="F1459" s="58"/>
      <c r="G1459" s="58"/>
      <c r="H1459" s="58"/>
    </row>
    <row r="1460" spans="1:8" s="59" customFormat="1" x14ac:dyDescent="0.35">
      <c r="A1460" s="58"/>
      <c r="B1460" s="58"/>
      <c r="C1460" s="58"/>
      <c r="D1460" s="58"/>
      <c r="E1460" s="58"/>
      <c r="F1460" s="58"/>
      <c r="G1460" s="58"/>
      <c r="H1460" s="58"/>
    </row>
    <row r="1461" spans="1:8" s="59" customFormat="1" x14ac:dyDescent="0.35">
      <c r="A1461" s="58"/>
      <c r="B1461" s="58"/>
      <c r="C1461" s="58"/>
      <c r="D1461" s="58"/>
      <c r="E1461" s="58"/>
      <c r="F1461" s="58"/>
      <c r="G1461" s="58"/>
      <c r="H1461" s="58"/>
    </row>
    <row r="1462" spans="1:8" s="59" customFormat="1" x14ac:dyDescent="0.35">
      <c r="A1462" s="58"/>
      <c r="B1462" s="58"/>
      <c r="C1462" s="58"/>
      <c r="D1462" s="58"/>
      <c r="E1462" s="58"/>
      <c r="F1462" s="58"/>
      <c r="G1462" s="58"/>
      <c r="H1462" s="58"/>
    </row>
    <row r="1463" spans="1:8" s="59" customFormat="1" x14ac:dyDescent="0.35">
      <c r="A1463" s="58"/>
      <c r="B1463" s="58"/>
      <c r="C1463" s="58"/>
      <c r="D1463" s="58"/>
      <c r="E1463" s="58"/>
      <c r="F1463" s="58"/>
      <c r="G1463" s="58"/>
      <c r="H1463" s="58"/>
    </row>
    <row r="1464" spans="1:8" s="59" customFormat="1" x14ac:dyDescent="0.35">
      <c r="A1464" s="58"/>
      <c r="B1464" s="58"/>
      <c r="C1464" s="58"/>
      <c r="D1464" s="58"/>
      <c r="E1464" s="58"/>
      <c r="F1464" s="58"/>
      <c r="G1464" s="58"/>
      <c r="H1464" s="58"/>
    </row>
    <row r="1465" spans="1:8" s="59" customFormat="1" x14ac:dyDescent="0.35">
      <c r="A1465" s="58"/>
      <c r="B1465" s="58"/>
      <c r="C1465" s="58"/>
      <c r="D1465" s="58"/>
      <c r="E1465" s="58"/>
      <c r="F1465" s="58"/>
      <c r="G1465" s="58"/>
      <c r="H1465" s="58"/>
    </row>
    <row r="1466" spans="1:8" s="59" customFormat="1" x14ac:dyDescent="0.35">
      <c r="A1466" s="58"/>
      <c r="B1466" s="58"/>
      <c r="C1466" s="58"/>
      <c r="D1466" s="58"/>
      <c r="E1466" s="58"/>
      <c r="F1466" s="58"/>
      <c r="G1466" s="58"/>
      <c r="H1466" s="58"/>
    </row>
    <row r="1467" spans="1:8" s="59" customFormat="1" x14ac:dyDescent="0.35">
      <c r="A1467" s="58"/>
      <c r="B1467" s="58"/>
      <c r="C1467" s="58"/>
      <c r="D1467" s="58"/>
      <c r="E1467" s="58"/>
      <c r="F1467" s="58"/>
      <c r="G1467" s="58"/>
      <c r="H1467" s="58"/>
    </row>
    <row r="1468" spans="1:8" s="59" customFormat="1" x14ac:dyDescent="0.35">
      <c r="A1468" s="58"/>
      <c r="B1468" s="58"/>
      <c r="C1468" s="58"/>
      <c r="D1468" s="58"/>
      <c r="E1468" s="58"/>
      <c r="F1468" s="58"/>
      <c r="G1468" s="58"/>
      <c r="H1468" s="58"/>
    </row>
    <row r="1469" spans="1:8" s="59" customFormat="1" x14ac:dyDescent="0.35">
      <c r="A1469" s="58"/>
      <c r="B1469" s="58"/>
      <c r="C1469" s="58"/>
      <c r="D1469" s="58"/>
      <c r="E1469" s="58"/>
      <c r="F1469" s="58"/>
      <c r="G1469" s="58"/>
      <c r="H1469" s="58"/>
    </row>
    <row r="1470" spans="1:8" s="59" customFormat="1" x14ac:dyDescent="0.35">
      <c r="A1470" s="58"/>
      <c r="B1470" s="58"/>
      <c r="C1470" s="58"/>
      <c r="D1470" s="58"/>
      <c r="E1470" s="58"/>
      <c r="F1470" s="58"/>
      <c r="G1470" s="58"/>
      <c r="H1470" s="58"/>
    </row>
    <row r="1471" spans="1:8" s="59" customFormat="1" x14ac:dyDescent="0.35">
      <c r="A1471" s="58"/>
      <c r="B1471" s="58"/>
      <c r="C1471" s="58"/>
      <c r="D1471" s="58"/>
      <c r="E1471" s="58"/>
      <c r="F1471" s="58"/>
      <c r="G1471" s="58"/>
      <c r="H1471" s="58"/>
    </row>
    <row r="1472" spans="1:8" s="59" customFormat="1" x14ac:dyDescent="0.35">
      <c r="A1472" s="58"/>
      <c r="B1472" s="58"/>
      <c r="C1472" s="58"/>
      <c r="D1472" s="58"/>
      <c r="E1472" s="58"/>
      <c r="F1472" s="58"/>
      <c r="G1472" s="58"/>
      <c r="H1472" s="58"/>
    </row>
    <row r="1473" spans="1:8" s="59" customFormat="1" x14ac:dyDescent="0.35">
      <c r="A1473" s="58"/>
      <c r="B1473" s="58"/>
      <c r="C1473" s="58"/>
      <c r="D1473" s="58"/>
      <c r="E1473" s="58"/>
      <c r="F1473" s="58"/>
      <c r="G1473" s="58"/>
      <c r="H1473" s="58"/>
    </row>
    <row r="1474" spans="1:8" s="59" customFormat="1" x14ac:dyDescent="0.35">
      <c r="A1474" s="58"/>
      <c r="B1474" s="58"/>
      <c r="C1474" s="58"/>
      <c r="D1474" s="58"/>
      <c r="E1474" s="58"/>
      <c r="F1474" s="58"/>
      <c r="G1474" s="58"/>
      <c r="H1474" s="58"/>
    </row>
    <row r="1475" spans="1:8" s="59" customFormat="1" x14ac:dyDescent="0.35">
      <c r="A1475" s="58"/>
      <c r="B1475" s="58"/>
      <c r="C1475" s="58"/>
      <c r="D1475" s="58"/>
      <c r="E1475" s="58"/>
      <c r="F1475" s="58"/>
      <c r="G1475" s="58"/>
      <c r="H1475" s="58"/>
    </row>
    <row r="1476" spans="1:8" s="59" customFormat="1" x14ac:dyDescent="0.35">
      <c r="A1476" s="58"/>
      <c r="B1476" s="58"/>
      <c r="C1476" s="58"/>
      <c r="D1476" s="58"/>
      <c r="E1476" s="58"/>
      <c r="F1476" s="58"/>
      <c r="G1476" s="58"/>
      <c r="H1476" s="58"/>
    </row>
    <row r="1477" spans="1:8" s="59" customFormat="1" x14ac:dyDescent="0.35">
      <c r="A1477" s="58"/>
      <c r="B1477" s="58"/>
      <c r="C1477" s="58"/>
      <c r="D1477" s="58"/>
      <c r="E1477" s="58"/>
      <c r="F1477" s="58"/>
      <c r="G1477" s="58"/>
      <c r="H1477" s="58"/>
    </row>
    <row r="1478" spans="1:8" s="59" customFormat="1" x14ac:dyDescent="0.35">
      <c r="A1478" s="58"/>
      <c r="B1478" s="58"/>
      <c r="C1478" s="58"/>
      <c r="D1478" s="58"/>
      <c r="E1478" s="58"/>
      <c r="F1478" s="58"/>
      <c r="G1478" s="58"/>
      <c r="H1478" s="58"/>
    </row>
    <row r="1479" spans="1:8" s="59" customFormat="1" x14ac:dyDescent="0.35">
      <c r="A1479" s="58"/>
      <c r="B1479" s="58"/>
      <c r="C1479" s="58"/>
      <c r="D1479" s="58"/>
      <c r="E1479" s="58"/>
      <c r="F1479" s="58"/>
      <c r="G1479" s="58"/>
      <c r="H1479" s="58"/>
    </row>
    <row r="1480" spans="1:8" s="59" customFormat="1" x14ac:dyDescent="0.35">
      <c r="A1480" s="58"/>
      <c r="B1480" s="58"/>
      <c r="C1480" s="58"/>
      <c r="D1480" s="58"/>
      <c r="E1480" s="58"/>
      <c r="F1480" s="58"/>
      <c r="G1480" s="58"/>
      <c r="H1480" s="58"/>
    </row>
    <row r="1481" spans="1:8" s="59" customFormat="1" x14ac:dyDescent="0.35">
      <c r="A1481" s="58"/>
      <c r="B1481" s="58"/>
      <c r="C1481" s="58"/>
      <c r="D1481" s="58"/>
      <c r="E1481" s="58"/>
      <c r="F1481" s="58"/>
      <c r="G1481" s="58"/>
      <c r="H1481" s="58"/>
    </row>
  </sheetData>
  <mergeCells count="2">
    <mergeCell ref="B2:F2"/>
    <mergeCell ref="B3:G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AD458-F952-4CA3-A0C8-CFE7D3F23603}">
  <sheetPr>
    <tabColor theme="4"/>
  </sheetPr>
  <dimension ref="A1:W118"/>
  <sheetViews>
    <sheetView zoomScale="85" zoomScaleNormal="85" workbookViewId="0"/>
  </sheetViews>
  <sheetFormatPr defaultColWidth="9" defaultRowHeight="12" x14ac:dyDescent="0.3"/>
  <cols>
    <col min="1" max="1" width="9" style="14" customWidth="1"/>
    <col min="2" max="2" width="36.08203125" style="32" bestFit="1" customWidth="1"/>
    <col min="3" max="3" width="14.58203125" style="31" customWidth="1"/>
    <col min="4" max="4" width="60.5" style="32" customWidth="1"/>
    <col min="5" max="5" width="14.75" style="31" customWidth="1"/>
    <col min="6" max="7" width="13.58203125" style="31" customWidth="1"/>
    <col min="8" max="8" width="14.58203125" style="31" bestFit="1" customWidth="1"/>
    <col min="9" max="9" width="13.58203125" style="31" customWidth="1"/>
    <col min="10" max="10" width="32.33203125" style="31" bestFit="1" customWidth="1"/>
    <col min="11" max="12" width="13.58203125" style="31" customWidth="1"/>
    <col min="13" max="13" width="8" style="14" customWidth="1"/>
    <col min="14" max="14" width="7.58203125" style="14" customWidth="1"/>
    <col min="15" max="22" width="8" style="14" bestFit="1" customWidth="1"/>
    <col min="23" max="23" width="9.83203125" style="14" customWidth="1"/>
    <col min="24" max="24" width="9.08203125" style="14" bestFit="1" customWidth="1"/>
    <col min="25" max="16384" width="9" style="14"/>
  </cols>
  <sheetData>
    <row r="1" spans="1:23" ht="14.5" customHeight="1" x14ac:dyDescent="0.3">
      <c r="A1" s="151"/>
      <c r="B1" s="152"/>
      <c r="C1" s="153"/>
      <c r="D1" s="152"/>
      <c r="E1" s="153"/>
      <c r="F1" s="153"/>
      <c r="G1" s="153"/>
      <c r="H1" s="153"/>
      <c r="I1" s="520"/>
      <c r="J1" s="520"/>
      <c r="K1" s="520"/>
      <c r="L1" s="520"/>
      <c r="M1" s="146"/>
      <c r="N1" s="147"/>
    </row>
    <row r="2" spans="1:23" ht="23.5" customHeight="1" x14ac:dyDescent="0.3">
      <c r="A2" s="49"/>
      <c r="B2" s="653" t="s">
        <v>62</v>
      </c>
      <c r="C2" s="653"/>
      <c r="D2" s="653"/>
      <c r="E2" s="653"/>
      <c r="F2" s="653"/>
      <c r="G2" s="43"/>
      <c r="H2" s="43"/>
      <c r="I2" s="43"/>
      <c r="J2" s="43"/>
      <c r="K2" s="43"/>
      <c r="L2" s="43"/>
      <c r="M2" s="71"/>
      <c r="N2" s="44"/>
    </row>
    <row r="3" spans="1:23" ht="34.5" customHeight="1" x14ac:dyDescent="0.3">
      <c r="A3" s="49"/>
      <c r="B3" s="654" t="s">
        <v>210</v>
      </c>
      <c r="C3" s="654"/>
      <c r="D3" s="654"/>
      <c r="E3" s="654"/>
      <c r="F3" s="654"/>
      <c r="G3" s="654"/>
      <c r="H3" s="654"/>
      <c r="I3" s="654"/>
      <c r="J3" s="43"/>
      <c r="K3" s="521"/>
      <c r="L3" s="521"/>
      <c r="M3" s="71"/>
      <c r="N3" s="44"/>
    </row>
    <row r="4" spans="1:23" ht="14.5" customHeight="1" x14ac:dyDescent="0.3">
      <c r="A4" s="49"/>
      <c r="B4" s="142"/>
      <c r="C4" s="143"/>
      <c r="D4" s="142"/>
      <c r="E4" s="143"/>
      <c r="F4" s="143"/>
      <c r="G4" s="143"/>
      <c r="H4" s="143"/>
      <c r="I4" s="43"/>
      <c r="J4" s="43"/>
      <c r="K4" s="43"/>
      <c r="L4" s="43"/>
      <c r="M4" s="71"/>
      <c r="N4" s="44"/>
    </row>
    <row r="5" spans="1:23" ht="30" customHeight="1" x14ac:dyDescent="0.3">
      <c r="A5" s="49"/>
      <c r="B5" s="407" t="s">
        <v>61</v>
      </c>
      <c r="C5" s="563" t="s">
        <v>60</v>
      </c>
      <c r="D5" s="408" t="s">
        <v>59</v>
      </c>
      <c r="E5" s="519" t="s">
        <v>191</v>
      </c>
      <c r="F5" s="409" t="s">
        <v>58</v>
      </c>
      <c r="G5" s="519" t="s">
        <v>57</v>
      </c>
      <c r="H5" s="519" t="s">
        <v>101</v>
      </c>
      <c r="I5" s="519" t="s">
        <v>56</v>
      </c>
      <c r="J5" s="410" t="s">
        <v>192</v>
      </c>
      <c r="K5" s="410" t="s">
        <v>203</v>
      </c>
      <c r="L5" s="410" t="s">
        <v>203</v>
      </c>
      <c r="M5" s="71"/>
      <c r="N5" s="44"/>
      <c r="W5" s="35"/>
    </row>
    <row r="6" spans="1:23" s="33" customFormat="1" ht="14.5" customHeight="1" x14ac:dyDescent="0.3">
      <c r="A6" s="154"/>
      <c r="B6" s="405" t="s">
        <v>55</v>
      </c>
      <c r="C6" s="253" t="s">
        <v>42</v>
      </c>
      <c r="D6" s="406" t="s">
        <v>99</v>
      </c>
      <c r="E6" s="522"/>
      <c r="F6" s="523" t="s">
        <v>123</v>
      </c>
      <c r="G6" s="443" t="s">
        <v>124</v>
      </c>
      <c r="H6" s="443" t="s">
        <v>54</v>
      </c>
      <c r="I6" s="253" t="s">
        <v>42</v>
      </c>
      <c r="J6" s="524"/>
      <c r="K6" s="525"/>
      <c r="L6" s="525"/>
      <c r="M6" s="144"/>
      <c r="N6" s="155"/>
      <c r="W6" s="34"/>
    </row>
    <row r="7" spans="1:23" ht="14.5" customHeight="1" x14ac:dyDescent="0.3">
      <c r="A7" s="49"/>
      <c r="B7" s="157"/>
      <c r="C7" s="253" t="s">
        <v>42</v>
      </c>
      <c r="D7" s="347" t="s">
        <v>100</v>
      </c>
      <c r="E7" s="526"/>
      <c r="F7" s="527"/>
      <c r="G7" s="528"/>
      <c r="H7" s="528"/>
      <c r="I7" s="524"/>
      <c r="J7" s="524"/>
      <c r="K7" s="524"/>
      <c r="L7" s="524"/>
      <c r="M7" s="43"/>
      <c r="N7" s="145"/>
      <c r="O7" s="31"/>
      <c r="P7" s="31"/>
      <c r="Q7" s="31"/>
      <c r="R7" s="31"/>
      <c r="S7" s="31"/>
      <c r="T7" s="31"/>
    </row>
    <row r="8" spans="1:23" ht="14.5" customHeight="1" x14ac:dyDescent="0.3">
      <c r="A8" s="49"/>
      <c r="B8" s="157"/>
      <c r="C8" s="253" t="s">
        <v>42</v>
      </c>
      <c r="D8" s="347" t="s">
        <v>6</v>
      </c>
      <c r="E8" s="526"/>
      <c r="F8" s="527"/>
      <c r="G8" s="528"/>
      <c r="H8" s="528"/>
      <c r="I8" s="524"/>
      <c r="J8" s="524"/>
      <c r="K8" s="524"/>
      <c r="L8" s="524"/>
      <c r="M8" s="43"/>
      <c r="N8" s="145"/>
      <c r="O8" s="31"/>
      <c r="P8" s="31"/>
      <c r="Q8" s="31"/>
      <c r="R8" s="31"/>
      <c r="S8" s="31"/>
    </row>
    <row r="9" spans="1:23" ht="14.5" customHeight="1" x14ac:dyDescent="0.3">
      <c r="A9" s="49"/>
      <c r="B9" s="157"/>
      <c r="C9" s="253" t="s">
        <v>42</v>
      </c>
      <c r="D9" s="247"/>
      <c r="E9" s="529"/>
      <c r="F9" s="530"/>
      <c r="G9" s="531"/>
      <c r="H9" s="531"/>
      <c r="I9" s="524"/>
      <c r="J9" s="524"/>
      <c r="K9" s="524"/>
      <c r="L9" s="524"/>
      <c r="M9" s="71"/>
      <c r="N9" s="44"/>
    </row>
    <row r="10" spans="1:23" ht="14.5" customHeight="1" x14ac:dyDescent="0.3">
      <c r="A10" s="49"/>
      <c r="B10" s="158" t="s">
        <v>218</v>
      </c>
      <c r="C10" s="252" t="s">
        <v>42</v>
      </c>
      <c r="D10" s="348" t="s">
        <v>52</v>
      </c>
      <c r="E10" s="532"/>
      <c r="F10" s="533"/>
      <c r="G10" s="534"/>
      <c r="H10" s="534"/>
      <c r="I10" s="525"/>
      <c r="J10" s="525"/>
      <c r="K10" s="525"/>
      <c r="L10" s="525"/>
      <c r="M10" s="71"/>
      <c r="N10" s="44"/>
    </row>
    <row r="11" spans="1:23" ht="14.5" customHeight="1" x14ac:dyDescent="0.3">
      <c r="A11" s="49"/>
      <c r="B11" s="157"/>
      <c r="C11" s="253" t="s">
        <v>42</v>
      </c>
      <c r="D11" s="247" t="s">
        <v>51</v>
      </c>
      <c r="E11" s="529"/>
      <c r="F11" s="530"/>
      <c r="G11" s="531"/>
      <c r="H11" s="531"/>
      <c r="I11" s="524"/>
      <c r="J11" s="524"/>
      <c r="K11" s="524"/>
      <c r="L11" s="524"/>
      <c r="M11" s="71"/>
      <c r="N11" s="44"/>
    </row>
    <row r="12" spans="1:23" ht="14.5" customHeight="1" x14ac:dyDescent="0.3">
      <c r="A12" s="49"/>
      <c r="B12" s="157"/>
      <c r="C12" s="253" t="s">
        <v>42</v>
      </c>
      <c r="D12" s="247" t="s">
        <v>6</v>
      </c>
      <c r="E12" s="529"/>
      <c r="F12" s="530"/>
      <c r="G12" s="531"/>
      <c r="H12" s="531"/>
      <c r="I12" s="524"/>
      <c r="J12" s="524"/>
      <c r="K12" s="524"/>
      <c r="L12" s="524"/>
      <c r="M12" s="71"/>
      <c r="N12" s="44"/>
    </row>
    <row r="13" spans="1:23" ht="14.5" customHeight="1" x14ac:dyDescent="0.3">
      <c r="A13" s="49"/>
      <c r="B13" s="157"/>
      <c r="C13" s="253" t="s">
        <v>42</v>
      </c>
      <c r="D13" s="246"/>
      <c r="E13" s="524"/>
      <c r="F13" s="530"/>
      <c r="G13" s="531"/>
      <c r="H13" s="531"/>
      <c r="I13" s="524"/>
      <c r="J13" s="524"/>
      <c r="K13" s="524"/>
      <c r="L13" s="524"/>
      <c r="M13" s="71"/>
      <c r="N13" s="44"/>
    </row>
    <row r="14" spans="1:23" ht="14.5" customHeight="1" x14ac:dyDescent="0.3">
      <c r="A14" s="49"/>
      <c r="B14" s="158" t="s">
        <v>50</v>
      </c>
      <c r="C14" s="252" t="s">
        <v>42</v>
      </c>
      <c r="D14" s="348" t="s">
        <v>95</v>
      </c>
      <c r="E14" s="532"/>
      <c r="F14" s="533"/>
      <c r="G14" s="534"/>
      <c r="H14" s="534"/>
      <c r="I14" s="525"/>
      <c r="J14" s="525"/>
      <c r="K14" s="525"/>
      <c r="L14" s="525"/>
      <c r="M14" s="71"/>
      <c r="N14" s="44"/>
    </row>
    <row r="15" spans="1:23" ht="14.5" customHeight="1" x14ac:dyDescent="0.3">
      <c r="A15" s="49"/>
      <c r="B15" s="157"/>
      <c r="C15" s="253" t="s">
        <v>42</v>
      </c>
      <c r="D15" s="247" t="s">
        <v>6</v>
      </c>
      <c r="E15" s="529"/>
      <c r="F15" s="530"/>
      <c r="G15" s="531"/>
      <c r="H15" s="531"/>
      <c r="I15" s="524"/>
      <c r="J15" s="524"/>
      <c r="K15" s="524"/>
      <c r="L15" s="524"/>
      <c r="M15" s="71"/>
      <c r="N15" s="44"/>
    </row>
    <row r="16" spans="1:23" ht="14.5" customHeight="1" x14ac:dyDescent="0.3">
      <c r="A16" s="49"/>
      <c r="B16" s="157"/>
      <c r="C16" s="253" t="s">
        <v>42</v>
      </c>
      <c r="D16" s="247"/>
      <c r="E16" s="529"/>
      <c r="F16" s="530"/>
      <c r="G16" s="531"/>
      <c r="H16" s="531"/>
      <c r="I16" s="524"/>
      <c r="J16" s="524"/>
      <c r="K16" s="524"/>
      <c r="L16" s="524"/>
      <c r="M16" s="71"/>
      <c r="N16" s="44"/>
    </row>
    <row r="17" spans="1:14" ht="14.5" customHeight="1" x14ac:dyDescent="0.3">
      <c r="A17" s="49"/>
      <c r="B17" s="157"/>
      <c r="C17" s="253" t="s">
        <v>42</v>
      </c>
      <c r="D17" s="248"/>
      <c r="E17" s="535"/>
      <c r="F17" s="530"/>
      <c r="G17" s="531"/>
      <c r="H17" s="531"/>
      <c r="I17" s="524"/>
      <c r="J17" s="524"/>
      <c r="K17" s="524"/>
      <c r="L17" s="524"/>
      <c r="M17" s="71"/>
      <c r="N17" s="44"/>
    </row>
    <row r="18" spans="1:14" ht="14.5" customHeight="1" x14ac:dyDescent="0.3">
      <c r="A18" s="49"/>
      <c r="B18" s="158" t="s">
        <v>36</v>
      </c>
      <c r="C18" s="252" t="s">
        <v>42</v>
      </c>
      <c r="D18" s="349" t="s">
        <v>49</v>
      </c>
      <c r="E18" s="525"/>
      <c r="F18" s="533"/>
      <c r="G18" s="534"/>
      <c r="H18" s="534"/>
      <c r="I18" s="525"/>
      <c r="J18" s="525"/>
      <c r="K18" s="525"/>
      <c r="L18" s="525"/>
      <c r="M18" s="71"/>
      <c r="N18" s="44"/>
    </row>
    <row r="19" spans="1:14" ht="14.5" customHeight="1" x14ac:dyDescent="0.3">
      <c r="A19" s="49"/>
      <c r="B19" s="159"/>
      <c r="C19" s="253" t="s">
        <v>42</v>
      </c>
      <c r="D19" s="250" t="s">
        <v>48</v>
      </c>
      <c r="E19" s="524"/>
      <c r="F19" s="530"/>
      <c r="G19" s="531"/>
      <c r="H19" s="531"/>
      <c r="I19" s="524"/>
      <c r="J19" s="524"/>
      <c r="K19" s="524"/>
      <c r="L19" s="524"/>
      <c r="M19" s="71"/>
      <c r="N19" s="44"/>
    </row>
    <row r="20" spans="1:14" ht="14.5" customHeight="1" x14ac:dyDescent="0.3">
      <c r="A20" s="49"/>
      <c r="B20" s="157"/>
      <c r="C20" s="253" t="s">
        <v>42</v>
      </c>
      <c r="D20" s="250" t="s">
        <v>47</v>
      </c>
      <c r="E20" s="524"/>
      <c r="F20" s="530"/>
      <c r="G20" s="531"/>
      <c r="H20" s="531"/>
      <c r="I20" s="524"/>
      <c r="J20" s="524"/>
      <c r="K20" s="524"/>
      <c r="L20" s="524"/>
      <c r="M20" s="71"/>
      <c r="N20" s="44"/>
    </row>
    <row r="21" spans="1:14" ht="14.5" customHeight="1" x14ac:dyDescent="0.3">
      <c r="A21" s="49"/>
      <c r="B21" s="70"/>
      <c r="C21" s="254" t="s">
        <v>42</v>
      </c>
      <c r="D21" s="249" t="s">
        <v>6</v>
      </c>
      <c r="E21" s="536"/>
      <c r="F21" s="537"/>
      <c r="G21" s="538"/>
      <c r="H21" s="538"/>
      <c r="I21" s="539"/>
      <c r="J21" s="539"/>
      <c r="K21" s="539"/>
      <c r="L21" s="539"/>
      <c r="M21" s="71"/>
      <c r="N21" s="44"/>
    </row>
    <row r="22" spans="1:14" ht="14.5" customHeight="1" x14ac:dyDescent="0.3">
      <c r="A22" s="49"/>
      <c r="B22" s="160" t="s">
        <v>46</v>
      </c>
      <c r="C22" s="253" t="s">
        <v>42</v>
      </c>
      <c r="D22" s="250" t="s">
        <v>45</v>
      </c>
      <c r="E22" s="524"/>
      <c r="F22" s="530"/>
      <c r="G22" s="531"/>
      <c r="H22" s="531"/>
      <c r="I22" s="524"/>
      <c r="J22" s="524"/>
      <c r="K22" s="524"/>
      <c r="L22" s="524"/>
      <c r="M22" s="71"/>
      <c r="N22" s="44"/>
    </row>
    <row r="23" spans="1:14" ht="14.5" customHeight="1" x14ac:dyDescent="0.3">
      <c r="A23" s="49"/>
      <c r="B23" s="157"/>
      <c r="C23" s="253" t="s">
        <v>42</v>
      </c>
      <c r="D23" s="250" t="s">
        <v>6</v>
      </c>
      <c r="E23" s="524"/>
      <c r="F23" s="530"/>
      <c r="G23" s="531"/>
      <c r="H23" s="531"/>
      <c r="I23" s="524"/>
      <c r="J23" s="524"/>
      <c r="K23" s="524"/>
      <c r="L23" s="524"/>
      <c r="M23" s="71"/>
      <c r="N23" s="44"/>
    </row>
    <row r="24" spans="1:14" ht="14.5" customHeight="1" x14ac:dyDescent="0.3">
      <c r="A24" s="49"/>
      <c r="B24" s="160"/>
      <c r="C24" s="253" t="s">
        <v>42</v>
      </c>
      <c r="D24" s="250"/>
      <c r="E24" s="524"/>
      <c r="F24" s="530"/>
      <c r="G24" s="531"/>
      <c r="H24" s="531"/>
      <c r="I24" s="524"/>
      <c r="J24" s="524"/>
      <c r="K24" s="524"/>
      <c r="L24" s="524"/>
      <c r="M24" s="71"/>
      <c r="N24" s="44"/>
    </row>
    <row r="25" spans="1:14" ht="14.5" customHeight="1" x14ac:dyDescent="0.3">
      <c r="A25" s="49"/>
      <c r="B25" s="157"/>
      <c r="C25" s="253" t="s">
        <v>42</v>
      </c>
      <c r="D25" s="248"/>
      <c r="E25" s="535"/>
      <c r="F25" s="530"/>
      <c r="G25" s="531"/>
      <c r="H25" s="531"/>
      <c r="I25" s="524"/>
      <c r="J25" s="524"/>
      <c r="K25" s="524"/>
      <c r="L25" s="524"/>
      <c r="M25" s="71"/>
      <c r="N25" s="44"/>
    </row>
    <row r="26" spans="1:14" ht="14.5" customHeight="1" x14ac:dyDescent="0.3">
      <c r="A26" s="49"/>
      <c r="B26" s="158" t="s">
        <v>178</v>
      </c>
      <c r="C26" s="252" t="s">
        <v>42</v>
      </c>
      <c r="D26" s="349" t="s">
        <v>44</v>
      </c>
      <c r="E26" s="525"/>
      <c r="F26" s="533"/>
      <c r="G26" s="534"/>
      <c r="H26" s="534"/>
      <c r="I26" s="525"/>
      <c r="J26" s="525"/>
      <c r="K26" s="525"/>
      <c r="L26" s="525"/>
      <c r="M26" s="71"/>
      <c r="N26" s="44"/>
    </row>
    <row r="27" spans="1:14" ht="14.5" customHeight="1" x14ac:dyDescent="0.3">
      <c r="A27" s="49"/>
      <c r="B27" s="157"/>
      <c r="C27" s="253" t="s">
        <v>42</v>
      </c>
      <c r="D27" s="250" t="s">
        <v>98</v>
      </c>
      <c r="E27" s="524"/>
      <c r="F27" s="530"/>
      <c r="G27" s="531"/>
      <c r="H27" s="531"/>
      <c r="I27" s="524"/>
      <c r="J27" s="524"/>
      <c r="K27" s="524"/>
      <c r="L27" s="524"/>
      <c r="M27" s="71"/>
      <c r="N27" s="44"/>
    </row>
    <row r="28" spans="1:14" ht="14.5" customHeight="1" x14ac:dyDescent="0.3">
      <c r="A28" s="49"/>
      <c r="B28" s="157"/>
      <c r="C28" s="253" t="s">
        <v>42</v>
      </c>
      <c r="D28" s="250" t="s">
        <v>6</v>
      </c>
      <c r="E28" s="524"/>
      <c r="F28" s="530"/>
      <c r="G28" s="531"/>
      <c r="H28" s="531"/>
      <c r="I28" s="524"/>
      <c r="J28" s="524"/>
      <c r="K28" s="524"/>
      <c r="L28" s="524"/>
      <c r="M28" s="71"/>
      <c r="N28" s="44"/>
    </row>
    <row r="29" spans="1:14" ht="14.5" customHeight="1" x14ac:dyDescent="0.3">
      <c r="A29" s="49"/>
      <c r="B29" s="70"/>
      <c r="C29" s="254" t="s">
        <v>42</v>
      </c>
      <c r="D29" s="249"/>
      <c r="E29" s="536"/>
      <c r="F29" s="537"/>
      <c r="G29" s="538"/>
      <c r="H29" s="538"/>
      <c r="I29" s="539"/>
      <c r="J29" s="539"/>
      <c r="K29" s="539"/>
      <c r="L29" s="539"/>
      <c r="M29" s="71"/>
      <c r="N29" s="44"/>
    </row>
    <row r="30" spans="1:14" ht="14.5" customHeight="1" x14ac:dyDescent="0.3">
      <c r="A30" s="49"/>
      <c r="B30" s="160" t="s">
        <v>118</v>
      </c>
      <c r="C30" s="253" t="s">
        <v>42</v>
      </c>
      <c r="D30" s="250" t="s">
        <v>43</v>
      </c>
      <c r="E30" s="524"/>
      <c r="F30" s="530"/>
      <c r="G30" s="531"/>
      <c r="H30" s="531"/>
      <c r="I30" s="524"/>
      <c r="J30" s="524"/>
      <c r="K30" s="524"/>
      <c r="L30" s="524"/>
      <c r="M30" s="71"/>
      <c r="N30" s="44"/>
    </row>
    <row r="31" spans="1:14" ht="14.5" customHeight="1" x14ac:dyDescent="0.3">
      <c r="A31" s="49"/>
      <c r="B31" s="157"/>
      <c r="C31" s="253" t="s">
        <v>42</v>
      </c>
      <c r="D31" s="250" t="s">
        <v>6</v>
      </c>
      <c r="E31" s="524"/>
      <c r="F31" s="530"/>
      <c r="G31" s="531"/>
      <c r="H31" s="531"/>
      <c r="I31" s="524"/>
      <c r="J31" s="524"/>
      <c r="K31" s="524"/>
      <c r="L31" s="524"/>
      <c r="M31" s="71"/>
      <c r="N31" s="44"/>
    </row>
    <row r="32" spans="1:14" ht="14.5" customHeight="1" x14ac:dyDescent="0.3">
      <c r="A32" s="49"/>
      <c r="B32" s="157"/>
      <c r="C32" s="253" t="s">
        <v>42</v>
      </c>
      <c r="D32" s="248"/>
      <c r="E32" s="535"/>
      <c r="F32" s="530"/>
      <c r="G32" s="531"/>
      <c r="H32" s="531"/>
      <c r="I32" s="524"/>
      <c r="J32" s="524"/>
      <c r="K32" s="524"/>
      <c r="L32" s="524"/>
      <c r="M32" s="71"/>
      <c r="N32" s="44"/>
    </row>
    <row r="33" spans="1:14" ht="14.5" customHeight="1" x14ac:dyDescent="0.3">
      <c r="A33" s="49"/>
      <c r="B33" s="157"/>
      <c r="C33" s="253" t="s">
        <v>42</v>
      </c>
      <c r="D33" s="248"/>
      <c r="E33" s="535"/>
      <c r="F33" s="530"/>
      <c r="G33" s="531"/>
      <c r="H33" s="531"/>
      <c r="I33" s="524"/>
      <c r="J33" s="524"/>
      <c r="K33" s="524"/>
      <c r="L33" s="524"/>
      <c r="M33" s="71"/>
      <c r="N33" s="44"/>
    </row>
    <row r="34" spans="1:14" ht="14.5" customHeight="1" x14ac:dyDescent="0.3">
      <c r="A34" s="49"/>
      <c r="B34" s="158" t="s">
        <v>179</v>
      </c>
      <c r="C34" s="252" t="s">
        <v>42</v>
      </c>
      <c r="D34" s="349" t="s">
        <v>96</v>
      </c>
      <c r="E34" s="525"/>
      <c r="F34" s="533"/>
      <c r="G34" s="534"/>
      <c r="H34" s="534"/>
      <c r="I34" s="525"/>
      <c r="J34" s="525"/>
      <c r="K34" s="525"/>
      <c r="L34" s="525"/>
      <c r="M34" s="71"/>
      <c r="N34" s="44"/>
    </row>
    <row r="35" spans="1:14" ht="14.5" customHeight="1" x14ac:dyDescent="0.3">
      <c r="A35" s="49"/>
      <c r="B35" s="157"/>
      <c r="C35" s="253" t="s">
        <v>42</v>
      </c>
      <c r="D35" s="250" t="s">
        <v>97</v>
      </c>
      <c r="E35" s="524"/>
      <c r="F35" s="530"/>
      <c r="G35" s="531"/>
      <c r="H35" s="531"/>
      <c r="I35" s="524"/>
      <c r="J35" s="524"/>
      <c r="K35" s="524"/>
      <c r="L35" s="524"/>
      <c r="M35" s="71"/>
      <c r="N35" s="44"/>
    </row>
    <row r="36" spans="1:14" ht="14.5" customHeight="1" x14ac:dyDescent="0.3">
      <c r="A36" s="49"/>
      <c r="B36" s="157"/>
      <c r="C36" s="253" t="s">
        <v>42</v>
      </c>
      <c r="D36" s="250" t="s">
        <v>6</v>
      </c>
      <c r="E36" s="524"/>
      <c r="F36" s="530"/>
      <c r="G36" s="531"/>
      <c r="H36" s="531"/>
      <c r="I36" s="524"/>
      <c r="J36" s="524"/>
      <c r="K36" s="524"/>
      <c r="L36" s="524"/>
      <c r="M36" s="71"/>
      <c r="N36" s="44"/>
    </row>
    <row r="37" spans="1:14" ht="14.5" customHeight="1" x14ac:dyDescent="0.3">
      <c r="A37" s="49"/>
      <c r="B37" s="157"/>
      <c r="C37" s="253" t="s">
        <v>42</v>
      </c>
      <c r="D37" s="250"/>
      <c r="E37" s="524"/>
      <c r="F37" s="530"/>
      <c r="G37" s="531"/>
      <c r="H37" s="531"/>
      <c r="I37" s="524"/>
      <c r="J37" s="524"/>
      <c r="K37" s="524"/>
      <c r="L37" s="524"/>
      <c r="M37" s="71"/>
      <c r="N37" s="44"/>
    </row>
    <row r="38" spans="1:14" ht="14.5" customHeight="1" x14ac:dyDescent="0.3">
      <c r="A38" s="49"/>
      <c r="B38" s="158" t="s">
        <v>37</v>
      </c>
      <c r="C38" s="252" t="s">
        <v>42</v>
      </c>
      <c r="D38" s="349" t="s">
        <v>182</v>
      </c>
      <c r="E38" s="525"/>
      <c r="F38" s="533"/>
      <c r="G38" s="534"/>
      <c r="H38" s="534"/>
      <c r="I38" s="525"/>
      <c r="J38" s="525"/>
      <c r="K38" s="525"/>
      <c r="L38" s="525"/>
      <c r="M38" s="71"/>
      <c r="N38" s="44"/>
    </row>
    <row r="39" spans="1:14" ht="14.5" customHeight="1" x14ac:dyDescent="0.3">
      <c r="A39" s="49"/>
      <c r="B39" s="157"/>
      <c r="C39" s="253" t="s">
        <v>42</v>
      </c>
      <c r="D39" s="246"/>
      <c r="E39" s="524"/>
      <c r="F39" s="530"/>
      <c r="G39" s="531"/>
      <c r="H39" s="531"/>
      <c r="I39" s="524"/>
      <c r="J39" s="524"/>
      <c r="K39" s="524"/>
      <c r="L39" s="524"/>
      <c r="M39" s="71"/>
      <c r="N39" s="44"/>
    </row>
    <row r="40" spans="1:14" ht="14.5" customHeight="1" x14ac:dyDescent="0.3">
      <c r="A40" s="49"/>
      <c r="B40" s="157"/>
      <c r="C40" s="253" t="s">
        <v>42</v>
      </c>
      <c r="D40" s="246"/>
      <c r="E40" s="524"/>
      <c r="F40" s="530"/>
      <c r="G40" s="531"/>
      <c r="H40" s="531"/>
      <c r="I40" s="524"/>
      <c r="J40" s="524"/>
      <c r="K40" s="524"/>
      <c r="L40" s="524"/>
      <c r="M40" s="71"/>
      <c r="N40" s="44"/>
    </row>
    <row r="41" spans="1:14" ht="14.5" customHeight="1" x14ac:dyDescent="0.3">
      <c r="A41" s="49"/>
      <c r="B41" s="157"/>
      <c r="C41" s="253" t="s">
        <v>42</v>
      </c>
      <c r="D41" s="250"/>
      <c r="E41" s="524"/>
      <c r="F41" s="530"/>
      <c r="G41" s="531"/>
      <c r="H41" s="531"/>
      <c r="I41" s="524"/>
      <c r="J41" s="524"/>
      <c r="K41" s="524"/>
      <c r="L41" s="524"/>
      <c r="M41" s="71"/>
      <c r="N41" s="44"/>
    </row>
    <row r="42" spans="1:14" ht="14.5" customHeight="1" x14ac:dyDescent="0.3">
      <c r="A42" s="49"/>
      <c r="B42" s="158" t="s">
        <v>136</v>
      </c>
      <c r="C42" s="252" t="s">
        <v>42</v>
      </c>
      <c r="D42" s="269"/>
      <c r="E42" s="540"/>
      <c r="F42" s="533"/>
      <c r="G42" s="534"/>
      <c r="H42" s="534"/>
      <c r="I42" s="525"/>
      <c r="J42" s="525"/>
      <c r="K42" s="525"/>
      <c r="L42" s="525"/>
      <c r="M42" s="71"/>
      <c r="N42" s="44"/>
    </row>
    <row r="43" spans="1:14" ht="14.5" customHeight="1" x14ac:dyDescent="0.3">
      <c r="A43" s="49"/>
      <c r="B43" s="157"/>
      <c r="C43" s="253" t="s">
        <v>42</v>
      </c>
      <c r="D43" s="248"/>
      <c r="E43" s="535"/>
      <c r="F43" s="530"/>
      <c r="G43" s="531"/>
      <c r="H43" s="531"/>
      <c r="I43" s="524"/>
      <c r="J43" s="524"/>
      <c r="K43" s="524"/>
      <c r="L43" s="524"/>
      <c r="M43" s="71"/>
      <c r="N43" s="44"/>
    </row>
    <row r="44" spans="1:14" ht="14.5" customHeight="1" x14ac:dyDescent="0.3">
      <c r="A44" s="49"/>
      <c r="B44" s="157"/>
      <c r="C44" s="253" t="s">
        <v>42</v>
      </c>
      <c r="D44" s="248"/>
      <c r="E44" s="535"/>
      <c r="F44" s="530"/>
      <c r="G44" s="531"/>
      <c r="H44" s="531"/>
      <c r="I44" s="524"/>
      <c r="J44" s="524"/>
      <c r="K44" s="524"/>
      <c r="L44" s="524"/>
      <c r="M44" s="71"/>
      <c r="N44" s="44"/>
    </row>
    <row r="45" spans="1:14" ht="14.5" customHeight="1" x14ac:dyDescent="0.3">
      <c r="A45" s="49"/>
      <c r="B45" s="157"/>
      <c r="C45" s="253" t="s">
        <v>42</v>
      </c>
      <c r="D45" s="248"/>
      <c r="E45" s="535"/>
      <c r="F45" s="530"/>
      <c r="G45" s="531"/>
      <c r="H45" s="531"/>
      <c r="I45" s="524"/>
      <c r="J45" s="524"/>
      <c r="K45" s="524"/>
      <c r="L45" s="524"/>
      <c r="M45" s="71"/>
      <c r="N45" s="44"/>
    </row>
    <row r="46" spans="1:14" ht="14.5" customHeight="1" x14ac:dyDescent="0.3">
      <c r="A46" s="49"/>
      <c r="B46" s="157"/>
      <c r="C46" s="253" t="s">
        <v>42</v>
      </c>
      <c r="D46" s="248"/>
      <c r="E46" s="535"/>
      <c r="F46" s="530"/>
      <c r="G46" s="531"/>
      <c r="H46" s="531"/>
      <c r="I46" s="524"/>
      <c r="J46" s="524"/>
      <c r="K46" s="524"/>
      <c r="L46" s="524"/>
      <c r="M46" s="71"/>
      <c r="N46" s="44"/>
    </row>
    <row r="47" spans="1:14" ht="14.5" customHeight="1" x14ac:dyDescent="0.3">
      <c r="A47" s="49"/>
      <c r="B47" s="157"/>
      <c r="C47" s="253" t="s">
        <v>42</v>
      </c>
      <c r="D47" s="248"/>
      <c r="E47" s="535"/>
      <c r="F47" s="530"/>
      <c r="G47" s="531"/>
      <c r="H47" s="531"/>
      <c r="I47" s="524"/>
      <c r="J47" s="524"/>
      <c r="K47" s="524"/>
      <c r="L47" s="524"/>
      <c r="M47" s="71"/>
      <c r="N47" s="44"/>
    </row>
    <row r="48" spans="1:14" ht="14.5" customHeight="1" x14ac:dyDescent="0.3">
      <c r="A48" s="49"/>
      <c r="B48" s="157"/>
      <c r="C48" s="253" t="s">
        <v>42</v>
      </c>
      <c r="D48" s="248"/>
      <c r="E48" s="535"/>
      <c r="F48" s="530"/>
      <c r="G48" s="531"/>
      <c r="H48" s="531"/>
      <c r="I48" s="524"/>
      <c r="J48" s="524"/>
      <c r="K48" s="524"/>
      <c r="L48" s="524"/>
      <c r="M48" s="71"/>
      <c r="N48" s="44"/>
    </row>
    <row r="49" spans="1:14" ht="14.5" customHeight="1" x14ac:dyDescent="0.3">
      <c r="A49" s="49"/>
      <c r="B49" s="157"/>
      <c r="C49" s="253" t="s">
        <v>42</v>
      </c>
      <c r="D49" s="248"/>
      <c r="E49" s="535"/>
      <c r="F49" s="530"/>
      <c r="G49" s="531"/>
      <c r="H49" s="531"/>
      <c r="I49" s="524"/>
      <c r="J49" s="524"/>
      <c r="K49" s="524"/>
      <c r="L49" s="524"/>
      <c r="M49" s="71"/>
      <c r="N49" s="44"/>
    </row>
    <row r="50" spans="1:14" ht="14.5" customHeight="1" x14ac:dyDescent="0.3">
      <c r="A50" s="49"/>
      <c r="B50" s="157"/>
      <c r="C50" s="253" t="s">
        <v>42</v>
      </c>
      <c r="D50" s="248"/>
      <c r="E50" s="535"/>
      <c r="F50" s="530"/>
      <c r="G50" s="531"/>
      <c r="H50" s="531"/>
      <c r="I50" s="524"/>
      <c r="J50" s="524"/>
      <c r="K50" s="524"/>
      <c r="L50" s="524"/>
      <c r="M50" s="71"/>
      <c r="N50" s="44"/>
    </row>
    <row r="51" spans="1:14" ht="14.5" customHeight="1" x14ac:dyDescent="0.3">
      <c r="A51" s="49"/>
      <c r="B51" s="157"/>
      <c r="C51" s="253" t="s">
        <v>42</v>
      </c>
      <c r="D51" s="248"/>
      <c r="E51" s="535"/>
      <c r="F51" s="530"/>
      <c r="G51" s="531"/>
      <c r="H51" s="531"/>
      <c r="I51" s="524"/>
      <c r="J51" s="524"/>
      <c r="K51" s="524"/>
      <c r="L51" s="524"/>
      <c r="M51" s="71"/>
      <c r="N51" s="44"/>
    </row>
    <row r="52" spans="1:14" ht="14.5" customHeight="1" x14ac:dyDescent="0.3">
      <c r="A52" s="49"/>
      <c r="B52" s="157"/>
      <c r="C52" s="253" t="s">
        <v>42</v>
      </c>
      <c r="D52" s="248"/>
      <c r="E52" s="535"/>
      <c r="F52" s="530"/>
      <c r="G52" s="531"/>
      <c r="H52" s="531"/>
      <c r="I52" s="524"/>
      <c r="J52" s="524"/>
      <c r="K52" s="524"/>
      <c r="L52" s="524"/>
      <c r="M52" s="71"/>
      <c r="N52" s="44"/>
    </row>
    <row r="53" spans="1:14" ht="14.5" customHeight="1" x14ac:dyDescent="0.3">
      <c r="A53" s="49"/>
      <c r="B53" s="157"/>
      <c r="C53" s="253" t="s">
        <v>42</v>
      </c>
      <c r="D53" s="248"/>
      <c r="E53" s="535"/>
      <c r="F53" s="530"/>
      <c r="G53" s="531"/>
      <c r="H53" s="531"/>
      <c r="I53" s="524"/>
      <c r="J53" s="524"/>
      <c r="K53" s="524"/>
      <c r="L53" s="524"/>
      <c r="M53" s="71"/>
      <c r="N53" s="44"/>
    </row>
    <row r="54" spans="1:14" ht="14.5" customHeight="1" x14ac:dyDescent="0.3">
      <c r="A54" s="49"/>
      <c r="B54" s="157"/>
      <c r="C54" s="253" t="s">
        <v>42</v>
      </c>
      <c r="D54" s="248"/>
      <c r="E54" s="535"/>
      <c r="F54" s="530"/>
      <c r="G54" s="531"/>
      <c r="H54" s="531"/>
      <c r="I54" s="524"/>
      <c r="J54" s="524"/>
      <c r="K54" s="524"/>
      <c r="L54" s="524"/>
      <c r="M54" s="71"/>
      <c r="N54" s="44"/>
    </row>
    <row r="55" spans="1:14" ht="14.5" customHeight="1" x14ac:dyDescent="0.3">
      <c r="A55" s="49"/>
      <c r="B55" s="157"/>
      <c r="C55" s="253" t="s">
        <v>42</v>
      </c>
      <c r="D55" s="248"/>
      <c r="E55" s="535"/>
      <c r="F55" s="530"/>
      <c r="G55" s="531"/>
      <c r="H55" s="531"/>
      <c r="I55" s="524"/>
      <c r="J55" s="524"/>
      <c r="K55" s="524"/>
      <c r="L55" s="524"/>
      <c r="M55" s="71"/>
      <c r="N55" s="44"/>
    </row>
    <row r="56" spans="1:14" ht="14.5" customHeight="1" x14ac:dyDescent="0.3">
      <c r="A56" s="49"/>
      <c r="B56" s="157"/>
      <c r="C56" s="253" t="s">
        <v>42</v>
      </c>
      <c r="D56" s="248"/>
      <c r="E56" s="535"/>
      <c r="F56" s="530"/>
      <c r="G56" s="531"/>
      <c r="H56" s="531"/>
      <c r="I56" s="524"/>
      <c r="J56" s="524"/>
      <c r="K56" s="524"/>
      <c r="L56" s="524"/>
      <c r="M56" s="71"/>
      <c r="N56" s="44"/>
    </row>
    <row r="57" spans="1:14" ht="14.5" customHeight="1" x14ac:dyDescent="0.3">
      <c r="A57" s="49"/>
      <c r="B57" s="157"/>
      <c r="C57" s="253" t="s">
        <v>42</v>
      </c>
      <c r="D57" s="248"/>
      <c r="E57" s="535"/>
      <c r="F57" s="530"/>
      <c r="G57" s="531"/>
      <c r="H57" s="531"/>
      <c r="I57" s="524"/>
      <c r="J57" s="524"/>
      <c r="K57" s="524"/>
      <c r="L57" s="524"/>
      <c r="M57" s="71"/>
      <c r="N57" s="44"/>
    </row>
    <row r="58" spans="1:14" ht="14.5" customHeight="1" x14ac:dyDescent="0.3">
      <c r="A58" s="49"/>
      <c r="B58" s="157"/>
      <c r="C58" s="253" t="s">
        <v>42</v>
      </c>
      <c r="D58" s="248"/>
      <c r="E58" s="535"/>
      <c r="F58" s="530"/>
      <c r="G58" s="531"/>
      <c r="H58" s="531"/>
      <c r="I58" s="524"/>
      <c r="J58" s="524"/>
      <c r="K58" s="524"/>
      <c r="L58" s="524"/>
      <c r="M58" s="71"/>
      <c r="N58" s="44"/>
    </row>
    <row r="59" spans="1:14" ht="14.5" customHeight="1" x14ac:dyDescent="0.3">
      <c r="A59" s="49"/>
      <c r="B59" s="157"/>
      <c r="C59" s="253" t="s">
        <v>42</v>
      </c>
      <c r="D59" s="248"/>
      <c r="E59" s="535"/>
      <c r="F59" s="530"/>
      <c r="G59" s="531"/>
      <c r="H59" s="531"/>
      <c r="I59" s="524"/>
      <c r="J59" s="524"/>
      <c r="K59" s="524"/>
      <c r="L59" s="524"/>
      <c r="M59" s="71"/>
      <c r="N59" s="44"/>
    </row>
    <row r="60" spans="1:14" ht="14.5" customHeight="1" x14ac:dyDescent="0.3">
      <c r="A60" s="49"/>
      <c r="B60" s="157"/>
      <c r="C60" s="253" t="s">
        <v>42</v>
      </c>
      <c r="D60" s="248"/>
      <c r="E60" s="535"/>
      <c r="F60" s="530"/>
      <c r="G60" s="531"/>
      <c r="H60" s="531"/>
      <c r="I60" s="524"/>
      <c r="J60" s="524"/>
      <c r="K60" s="524"/>
      <c r="L60" s="524"/>
      <c r="M60" s="71"/>
      <c r="N60" s="44"/>
    </row>
    <row r="61" spans="1:14" ht="14.5" customHeight="1" x14ac:dyDescent="0.3">
      <c r="A61" s="49"/>
      <c r="B61" s="157"/>
      <c r="C61" s="253" t="s">
        <v>42</v>
      </c>
      <c r="D61" s="248"/>
      <c r="E61" s="535"/>
      <c r="F61" s="530"/>
      <c r="G61" s="531"/>
      <c r="H61" s="531"/>
      <c r="I61" s="524"/>
      <c r="J61" s="524"/>
      <c r="K61" s="524"/>
      <c r="L61" s="524"/>
      <c r="M61" s="71"/>
      <c r="N61" s="44"/>
    </row>
    <row r="62" spans="1:14" ht="14.5" customHeight="1" x14ac:dyDescent="0.3">
      <c r="A62" s="49"/>
      <c r="B62" s="157"/>
      <c r="C62" s="253" t="s">
        <v>42</v>
      </c>
      <c r="D62" s="248"/>
      <c r="E62" s="535"/>
      <c r="F62" s="530"/>
      <c r="G62" s="531"/>
      <c r="H62" s="531"/>
      <c r="I62" s="524"/>
      <c r="J62" s="524"/>
      <c r="K62" s="524"/>
      <c r="L62" s="524"/>
      <c r="M62" s="71"/>
      <c r="N62" s="44"/>
    </row>
    <row r="63" spans="1:14" ht="14.5" customHeight="1" x14ac:dyDescent="0.3">
      <c r="A63" s="49"/>
      <c r="B63" s="157"/>
      <c r="C63" s="253" t="s">
        <v>42</v>
      </c>
      <c r="D63" s="248"/>
      <c r="E63" s="535"/>
      <c r="F63" s="530"/>
      <c r="G63" s="531"/>
      <c r="H63" s="531"/>
      <c r="I63" s="524"/>
      <c r="J63" s="524"/>
      <c r="K63" s="524"/>
      <c r="L63" s="524"/>
      <c r="M63" s="71"/>
      <c r="N63" s="44"/>
    </row>
    <row r="64" spans="1:14" ht="14.5" customHeight="1" x14ac:dyDescent="0.3">
      <c r="A64" s="49"/>
      <c r="B64" s="157"/>
      <c r="C64" s="253" t="s">
        <v>42</v>
      </c>
      <c r="D64" s="248"/>
      <c r="E64" s="535"/>
      <c r="F64" s="530"/>
      <c r="G64" s="531"/>
      <c r="H64" s="531"/>
      <c r="I64" s="524"/>
      <c r="J64" s="524"/>
      <c r="K64" s="524"/>
      <c r="L64" s="524"/>
      <c r="M64" s="71"/>
      <c r="N64" s="44"/>
    </row>
    <row r="65" spans="1:14" ht="14.5" customHeight="1" x14ac:dyDescent="0.3">
      <c r="A65" s="49"/>
      <c r="B65" s="157"/>
      <c r="C65" s="253" t="s">
        <v>42</v>
      </c>
      <c r="D65" s="248"/>
      <c r="E65" s="535"/>
      <c r="F65" s="530"/>
      <c r="G65" s="531"/>
      <c r="H65" s="531"/>
      <c r="I65" s="524"/>
      <c r="J65" s="524"/>
      <c r="K65" s="524"/>
      <c r="L65" s="524"/>
      <c r="M65" s="71"/>
      <c r="N65" s="44"/>
    </row>
    <row r="66" spans="1:14" ht="14.5" customHeight="1" x14ac:dyDescent="0.3">
      <c r="A66" s="49"/>
      <c r="B66" s="157"/>
      <c r="C66" s="253" t="s">
        <v>42</v>
      </c>
      <c r="D66" s="248"/>
      <c r="E66" s="535"/>
      <c r="F66" s="530"/>
      <c r="G66" s="531"/>
      <c r="H66" s="531"/>
      <c r="I66" s="524"/>
      <c r="J66" s="524"/>
      <c r="K66" s="524"/>
      <c r="L66" s="524"/>
      <c r="M66" s="71"/>
      <c r="N66" s="44"/>
    </row>
    <row r="67" spans="1:14" ht="14.5" customHeight="1" x14ac:dyDescent="0.3">
      <c r="A67" s="49"/>
      <c r="B67" s="157"/>
      <c r="C67" s="253" t="s">
        <v>42</v>
      </c>
      <c r="D67" s="248"/>
      <c r="E67" s="535"/>
      <c r="F67" s="530"/>
      <c r="G67" s="531"/>
      <c r="H67" s="531"/>
      <c r="I67" s="524"/>
      <c r="J67" s="524"/>
      <c r="K67" s="524"/>
      <c r="L67" s="524"/>
      <c r="M67" s="71"/>
      <c r="N67" s="44"/>
    </row>
    <row r="68" spans="1:14" ht="14.5" customHeight="1" x14ac:dyDescent="0.3">
      <c r="A68" s="49"/>
      <c r="B68" s="157"/>
      <c r="C68" s="253" t="s">
        <v>42</v>
      </c>
      <c r="D68" s="248"/>
      <c r="E68" s="535"/>
      <c r="F68" s="530"/>
      <c r="G68" s="531"/>
      <c r="H68" s="531"/>
      <c r="I68" s="524"/>
      <c r="J68" s="524"/>
      <c r="K68" s="524"/>
      <c r="L68" s="524"/>
      <c r="M68" s="71"/>
      <c r="N68" s="44"/>
    </row>
    <row r="69" spans="1:14" ht="14.5" customHeight="1" x14ac:dyDescent="0.3">
      <c r="A69" s="49"/>
      <c r="B69" s="157"/>
      <c r="C69" s="253" t="s">
        <v>42</v>
      </c>
      <c r="D69" s="248"/>
      <c r="E69" s="535"/>
      <c r="F69" s="530"/>
      <c r="G69" s="531"/>
      <c r="H69" s="531"/>
      <c r="I69" s="524"/>
      <c r="J69" s="524"/>
      <c r="K69" s="524"/>
      <c r="L69" s="524"/>
      <c r="M69" s="71"/>
      <c r="N69" s="44"/>
    </row>
    <row r="70" spans="1:14" ht="14.5" customHeight="1" x14ac:dyDescent="0.3">
      <c r="A70" s="49"/>
      <c r="B70" s="157"/>
      <c r="C70" s="253" t="s">
        <v>42</v>
      </c>
      <c r="D70" s="248"/>
      <c r="E70" s="535"/>
      <c r="F70" s="530"/>
      <c r="G70" s="531"/>
      <c r="H70" s="531"/>
      <c r="I70" s="524"/>
      <c r="J70" s="524"/>
      <c r="K70" s="524"/>
      <c r="L70" s="524"/>
      <c r="M70" s="71"/>
      <c r="N70" s="44"/>
    </row>
    <row r="71" spans="1:14" ht="14.5" customHeight="1" x14ac:dyDescent="0.3">
      <c r="A71" s="49"/>
      <c r="B71" s="157"/>
      <c r="C71" s="253" t="s">
        <v>42</v>
      </c>
      <c r="D71" s="248"/>
      <c r="E71" s="535"/>
      <c r="F71" s="530"/>
      <c r="G71" s="531"/>
      <c r="H71" s="531"/>
      <c r="I71" s="524"/>
      <c r="J71" s="524"/>
      <c r="K71" s="524"/>
      <c r="L71" s="524"/>
      <c r="M71" s="71"/>
      <c r="N71" s="44"/>
    </row>
    <row r="72" spans="1:14" ht="14.5" customHeight="1" x14ac:dyDescent="0.3">
      <c r="A72" s="49"/>
      <c r="B72" s="157"/>
      <c r="C72" s="253" t="s">
        <v>42</v>
      </c>
      <c r="D72" s="248"/>
      <c r="E72" s="535"/>
      <c r="F72" s="530"/>
      <c r="G72" s="531"/>
      <c r="H72" s="531"/>
      <c r="I72" s="524"/>
      <c r="J72" s="524"/>
      <c r="K72" s="524"/>
      <c r="L72" s="524"/>
      <c r="M72" s="71"/>
      <c r="N72" s="44"/>
    </row>
    <row r="73" spans="1:14" ht="14.5" customHeight="1" x14ac:dyDescent="0.3">
      <c r="A73" s="49"/>
      <c r="B73" s="157"/>
      <c r="C73" s="253" t="s">
        <v>42</v>
      </c>
      <c r="D73" s="248"/>
      <c r="E73" s="535"/>
      <c r="F73" s="530"/>
      <c r="G73" s="531"/>
      <c r="H73" s="531"/>
      <c r="I73" s="524"/>
      <c r="J73" s="524"/>
      <c r="K73" s="524"/>
      <c r="L73" s="524"/>
      <c r="M73" s="71"/>
      <c r="N73" s="44"/>
    </row>
    <row r="74" spans="1:14" ht="14.5" customHeight="1" x14ac:dyDescent="0.3">
      <c r="A74" s="49"/>
      <c r="B74" s="157"/>
      <c r="C74" s="253" t="s">
        <v>42</v>
      </c>
      <c r="D74" s="248"/>
      <c r="E74" s="535"/>
      <c r="F74" s="530"/>
      <c r="G74" s="531"/>
      <c r="H74" s="531"/>
      <c r="I74" s="524"/>
      <c r="J74" s="524"/>
      <c r="K74" s="524"/>
      <c r="L74" s="524"/>
      <c r="M74" s="71"/>
      <c r="N74" s="44"/>
    </row>
    <row r="75" spans="1:14" ht="14.5" customHeight="1" x14ac:dyDescent="0.3">
      <c r="A75" s="49"/>
      <c r="B75" s="157"/>
      <c r="C75" s="253" t="s">
        <v>42</v>
      </c>
      <c r="D75" s="248"/>
      <c r="E75" s="535"/>
      <c r="F75" s="530"/>
      <c r="G75" s="531"/>
      <c r="H75" s="531"/>
      <c r="I75" s="524"/>
      <c r="J75" s="524"/>
      <c r="K75" s="524"/>
      <c r="L75" s="524"/>
      <c r="M75" s="71"/>
      <c r="N75" s="44"/>
    </row>
    <row r="76" spans="1:14" ht="14.5" customHeight="1" x14ac:dyDescent="0.3">
      <c r="A76" s="49"/>
      <c r="B76" s="157"/>
      <c r="C76" s="253" t="s">
        <v>42</v>
      </c>
      <c r="D76" s="248"/>
      <c r="E76" s="535"/>
      <c r="F76" s="530"/>
      <c r="G76" s="531"/>
      <c r="H76" s="531"/>
      <c r="I76" s="524"/>
      <c r="J76" s="524"/>
      <c r="K76" s="524"/>
      <c r="L76" s="524"/>
      <c r="M76" s="71"/>
      <c r="N76" s="44"/>
    </row>
    <row r="77" spans="1:14" ht="14.5" customHeight="1" x14ac:dyDescent="0.3">
      <c r="A77" s="49"/>
      <c r="B77" s="157"/>
      <c r="C77" s="253" t="s">
        <v>42</v>
      </c>
      <c r="D77" s="248"/>
      <c r="E77" s="535"/>
      <c r="F77" s="530"/>
      <c r="G77" s="531"/>
      <c r="H77" s="531"/>
      <c r="I77" s="524"/>
      <c r="J77" s="524"/>
      <c r="K77" s="524"/>
      <c r="L77" s="524"/>
      <c r="M77" s="71"/>
      <c r="N77" s="44"/>
    </row>
    <row r="78" spans="1:14" ht="14.5" customHeight="1" x14ac:dyDescent="0.3">
      <c r="A78" s="49"/>
      <c r="B78" s="157"/>
      <c r="C78" s="253" t="s">
        <v>42</v>
      </c>
      <c r="D78" s="248"/>
      <c r="E78" s="535"/>
      <c r="F78" s="530"/>
      <c r="G78" s="531"/>
      <c r="H78" s="531"/>
      <c r="I78" s="524"/>
      <c r="J78" s="524"/>
      <c r="K78" s="524"/>
      <c r="L78" s="524"/>
      <c r="M78" s="71"/>
      <c r="N78" s="44"/>
    </row>
    <row r="79" spans="1:14" ht="14.5" customHeight="1" x14ac:dyDescent="0.3">
      <c r="A79" s="49"/>
      <c r="B79" s="157"/>
      <c r="C79" s="253" t="s">
        <v>42</v>
      </c>
      <c r="D79" s="248"/>
      <c r="E79" s="535"/>
      <c r="F79" s="530"/>
      <c r="G79" s="531"/>
      <c r="H79" s="531"/>
      <c r="I79" s="524"/>
      <c r="J79" s="524"/>
      <c r="K79" s="524"/>
      <c r="L79" s="524"/>
      <c r="M79" s="71"/>
      <c r="N79" s="44"/>
    </row>
    <row r="80" spans="1:14" ht="14.5" customHeight="1" x14ac:dyDescent="0.3">
      <c r="A80" s="49"/>
      <c r="B80" s="157"/>
      <c r="C80" s="253" t="s">
        <v>42</v>
      </c>
      <c r="D80" s="248"/>
      <c r="E80" s="535"/>
      <c r="F80" s="530"/>
      <c r="G80" s="531"/>
      <c r="H80" s="531"/>
      <c r="I80" s="524"/>
      <c r="J80" s="524"/>
      <c r="K80" s="524"/>
      <c r="L80" s="524"/>
      <c r="M80" s="71"/>
      <c r="N80" s="44"/>
    </row>
    <row r="81" spans="1:14" ht="14.5" customHeight="1" x14ac:dyDescent="0.3">
      <c r="A81" s="49"/>
      <c r="B81" s="157"/>
      <c r="C81" s="253" t="s">
        <v>42</v>
      </c>
      <c r="D81" s="248"/>
      <c r="E81" s="535"/>
      <c r="F81" s="530"/>
      <c r="G81" s="531"/>
      <c r="H81" s="531"/>
      <c r="I81" s="524"/>
      <c r="J81" s="524"/>
      <c r="K81" s="524"/>
      <c r="L81" s="524"/>
      <c r="M81" s="71"/>
      <c r="N81" s="44"/>
    </row>
    <row r="82" spans="1:14" ht="14.5" customHeight="1" x14ac:dyDescent="0.3">
      <c r="A82" s="49"/>
      <c r="B82" s="157"/>
      <c r="C82" s="253" t="s">
        <v>42</v>
      </c>
      <c r="D82" s="248"/>
      <c r="E82" s="535"/>
      <c r="F82" s="530"/>
      <c r="G82" s="531"/>
      <c r="H82" s="531"/>
      <c r="I82" s="524"/>
      <c r="J82" s="524"/>
      <c r="K82" s="524"/>
      <c r="L82" s="524"/>
      <c r="M82" s="71"/>
      <c r="N82" s="44"/>
    </row>
    <row r="83" spans="1:14" ht="14.5" customHeight="1" x14ac:dyDescent="0.3">
      <c r="A83" s="49"/>
      <c r="B83" s="157"/>
      <c r="C83" s="253" t="s">
        <v>42</v>
      </c>
      <c r="D83" s="248"/>
      <c r="E83" s="535"/>
      <c r="F83" s="530"/>
      <c r="G83" s="531"/>
      <c r="H83" s="531"/>
      <c r="I83" s="524"/>
      <c r="J83" s="524"/>
      <c r="K83" s="524"/>
      <c r="L83" s="524"/>
      <c r="M83" s="71"/>
      <c r="N83" s="44"/>
    </row>
    <row r="84" spans="1:14" ht="14.5" customHeight="1" x14ac:dyDescent="0.3">
      <c r="A84" s="49"/>
      <c r="B84" s="157"/>
      <c r="C84" s="253" t="s">
        <v>42</v>
      </c>
      <c r="D84" s="248"/>
      <c r="E84" s="535"/>
      <c r="F84" s="530"/>
      <c r="G84" s="531"/>
      <c r="H84" s="531"/>
      <c r="I84" s="524"/>
      <c r="J84" s="524"/>
      <c r="K84" s="524"/>
      <c r="L84" s="524"/>
      <c r="M84" s="71"/>
      <c r="N84" s="44"/>
    </row>
    <row r="85" spans="1:14" ht="14.5" customHeight="1" x14ac:dyDescent="0.3">
      <c r="A85" s="49"/>
      <c r="B85" s="157"/>
      <c r="C85" s="253" t="s">
        <v>42</v>
      </c>
      <c r="D85" s="248"/>
      <c r="E85" s="535"/>
      <c r="F85" s="530"/>
      <c r="G85" s="531"/>
      <c r="H85" s="531"/>
      <c r="I85" s="524"/>
      <c r="J85" s="524"/>
      <c r="K85" s="524"/>
      <c r="L85" s="524"/>
      <c r="M85" s="71"/>
      <c r="N85" s="44"/>
    </row>
    <row r="86" spans="1:14" ht="14.5" customHeight="1" x14ac:dyDescent="0.3">
      <c r="A86" s="49"/>
      <c r="B86" s="157"/>
      <c r="C86" s="253" t="s">
        <v>42</v>
      </c>
      <c r="D86" s="248"/>
      <c r="E86" s="535"/>
      <c r="F86" s="530"/>
      <c r="G86" s="531"/>
      <c r="H86" s="531"/>
      <c r="I86" s="524"/>
      <c r="J86" s="524"/>
      <c r="K86" s="524"/>
      <c r="L86" s="524"/>
      <c r="M86" s="71"/>
      <c r="N86" s="44"/>
    </row>
    <row r="87" spans="1:14" ht="14.5" customHeight="1" x14ac:dyDescent="0.3">
      <c r="A87" s="49"/>
      <c r="B87" s="157"/>
      <c r="C87" s="253" t="s">
        <v>42</v>
      </c>
      <c r="D87" s="248"/>
      <c r="E87" s="535"/>
      <c r="F87" s="530"/>
      <c r="G87" s="531"/>
      <c r="H87" s="531"/>
      <c r="I87" s="524"/>
      <c r="J87" s="524"/>
      <c r="K87" s="524"/>
      <c r="L87" s="524"/>
      <c r="M87" s="71"/>
      <c r="N87" s="44"/>
    </row>
    <row r="88" spans="1:14" ht="14.5" customHeight="1" x14ac:dyDescent="0.3">
      <c r="A88" s="49"/>
      <c r="B88" s="157"/>
      <c r="C88" s="253" t="s">
        <v>42</v>
      </c>
      <c r="D88" s="248"/>
      <c r="E88" s="535"/>
      <c r="F88" s="530"/>
      <c r="G88" s="531"/>
      <c r="H88" s="531"/>
      <c r="I88" s="524"/>
      <c r="J88" s="524"/>
      <c r="K88" s="524"/>
      <c r="L88" s="524"/>
      <c r="M88" s="71"/>
      <c r="N88" s="44"/>
    </row>
    <row r="89" spans="1:14" ht="14.5" customHeight="1" x14ac:dyDescent="0.3">
      <c r="A89" s="49"/>
      <c r="B89" s="157"/>
      <c r="C89" s="253" t="s">
        <v>42</v>
      </c>
      <c r="D89" s="248"/>
      <c r="E89" s="535"/>
      <c r="F89" s="530"/>
      <c r="G89" s="531"/>
      <c r="H89" s="531"/>
      <c r="I89" s="524"/>
      <c r="J89" s="524"/>
      <c r="K89" s="524"/>
      <c r="L89" s="524"/>
      <c r="M89" s="71"/>
      <c r="N89" s="44"/>
    </row>
    <row r="90" spans="1:14" ht="14.5" customHeight="1" x14ac:dyDescent="0.3">
      <c r="A90" s="49"/>
      <c r="B90" s="157"/>
      <c r="C90" s="253" t="s">
        <v>42</v>
      </c>
      <c r="D90" s="248"/>
      <c r="E90" s="535"/>
      <c r="F90" s="530"/>
      <c r="G90" s="531"/>
      <c r="H90" s="531"/>
      <c r="I90" s="524"/>
      <c r="J90" s="524"/>
      <c r="K90" s="524"/>
      <c r="L90" s="524"/>
      <c r="M90" s="71"/>
      <c r="N90" s="44"/>
    </row>
    <row r="91" spans="1:14" ht="14.5" customHeight="1" x14ac:dyDescent="0.3">
      <c r="A91" s="49"/>
      <c r="B91" s="157"/>
      <c r="C91" s="253" t="s">
        <v>42</v>
      </c>
      <c r="D91" s="248"/>
      <c r="E91" s="535"/>
      <c r="F91" s="530"/>
      <c r="G91" s="531"/>
      <c r="H91" s="531"/>
      <c r="I91" s="524"/>
      <c r="J91" s="524"/>
      <c r="K91" s="524"/>
      <c r="L91" s="524"/>
      <c r="M91" s="71"/>
      <c r="N91" s="44"/>
    </row>
    <row r="92" spans="1:14" ht="14.5" customHeight="1" x14ac:dyDescent="0.3">
      <c r="A92" s="49"/>
      <c r="B92" s="157"/>
      <c r="C92" s="253" t="s">
        <v>42</v>
      </c>
      <c r="D92" s="248"/>
      <c r="E92" s="535"/>
      <c r="F92" s="530"/>
      <c r="G92" s="531"/>
      <c r="H92" s="531"/>
      <c r="I92" s="524"/>
      <c r="J92" s="524"/>
      <c r="K92" s="524"/>
      <c r="L92" s="524"/>
      <c r="M92" s="71"/>
      <c r="N92" s="44"/>
    </row>
    <row r="93" spans="1:14" ht="14.5" customHeight="1" x14ac:dyDescent="0.3">
      <c r="A93" s="49"/>
      <c r="B93" s="157"/>
      <c r="C93" s="253" t="s">
        <v>42</v>
      </c>
      <c r="D93" s="248"/>
      <c r="E93" s="535"/>
      <c r="F93" s="530"/>
      <c r="G93" s="531"/>
      <c r="H93" s="531"/>
      <c r="I93" s="524"/>
      <c r="J93" s="524"/>
      <c r="K93" s="524"/>
      <c r="L93" s="524"/>
      <c r="M93" s="71"/>
      <c r="N93" s="44"/>
    </row>
    <row r="94" spans="1:14" ht="14.5" customHeight="1" x14ac:dyDescent="0.3">
      <c r="A94" s="49"/>
      <c r="B94" s="157"/>
      <c r="C94" s="253" t="s">
        <v>42</v>
      </c>
      <c r="D94" s="248"/>
      <c r="E94" s="535"/>
      <c r="F94" s="530"/>
      <c r="G94" s="531"/>
      <c r="H94" s="531"/>
      <c r="I94" s="524"/>
      <c r="J94" s="524"/>
      <c r="K94" s="524"/>
      <c r="L94" s="524"/>
      <c r="M94" s="71"/>
      <c r="N94" s="44"/>
    </row>
    <row r="95" spans="1:14" ht="14.5" customHeight="1" x14ac:dyDescent="0.3">
      <c r="A95" s="49"/>
      <c r="B95" s="157"/>
      <c r="C95" s="253" t="s">
        <v>42</v>
      </c>
      <c r="D95" s="248"/>
      <c r="E95" s="535"/>
      <c r="F95" s="530"/>
      <c r="G95" s="531"/>
      <c r="H95" s="531"/>
      <c r="I95" s="524"/>
      <c r="J95" s="524"/>
      <c r="K95" s="524"/>
      <c r="L95" s="524"/>
      <c r="M95" s="71"/>
      <c r="N95" s="44"/>
    </row>
    <row r="96" spans="1:14" ht="14.5" customHeight="1" x14ac:dyDescent="0.3">
      <c r="A96" s="49"/>
      <c r="B96" s="157"/>
      <c r="C96" s="253" t="s">
        <v>42</v>
      </c>
      <c r="D96" s="248"/>
      <c r="E96" s="535"/>
      <c r="F96" s="530"/>
      <c r="G96" s="531"/>
      <c r="H96" s="531"/>
      <c r="I96" s="524"/>
      <c r="J96" s="524"/>
      <c r="K96" s="524"/>
      <c r="L96" s="524"/>
      <c r="M96" s="71"/>
      <c r="N96" s="44"/>
    </row>
    <row r="97" spans="1:14" ht="14.5" customHeight="1" x14ac:dyDescent="0.3">
      <c r="A97" s="49"/>
      <c r="B97" s="157"/>
      <c r="C97" s="253" t="s">
        <v>42</v>
      </c>
      <c r="D97" s="248"/>
      <c r="E97" s="535"/>
      <c r="F97" s="530"/>
      <c r="G97" s="531"/>
      <c r="H97" s="531"/>
      <c r="I97" s="524"/>
      <c r="J97" s="524"/>
      <c r="K97" s="524"/>
      <c r="L97" s="524"/>
      <c r="M97" s="71"/>
      <c r="N97" s="44"/>
    </row>
    <row r="98" spans="1:14" ht="14.5" customHeight="1" x14ac:dyDescent="0.3">
      <c r="A98" s="49"/>
      <c r="B98" s="157"/>
      <c r="C98" s="253" t="s">
        <v>42</v>
      </c>
      <c r="D98" s="248"/>
      <c r="E98" s="535"/>
      <c r="F98" s="530"/>
      <c r="G98" s="531"/>
      <c r="H98" s="531"/>
      <c r="I98" s="524"/>
      <c r="J98" s="524"/>
      <c r="K98" s="524"/>
      <c r="L98" s="524"/>
      <c r="M98" s="71"/>
      <c r="N98" s="44"/>
    </row>
    <row r="99" spans="1:14" ht="14.5" customHeight="1" x14ac:dyDescent="0.3">
      <c r="A99" s="49"/>
      <c r="B99" s="157"/>
      <c r="C99" s="253" t="s">
        <v>42</v>
      </c>
      <c r="D99" s="248"/>
      <c r="E99" s="535"/>
      <c r="F99" s="530"/>
      <c r="G99" s="531"/>
      <c r="H99" s="531"/>
      <c r="I99" s="524"/>
      <c r="J99" s="524"/>
      <c r="K99" s="524"/>
      <c r="L99" s="524"/>
      <c r="M99" s="71"/>
      <c r="N99" s="44"/>
    </row>
    <row r="100" spans="1:14" ht="14.5" customHeight="1" x14ac:dyDescent="0.3">
      <c r="A100" s="49"/>
      <c r="B100" s="157"/>
      <c r="C100" s="253" t="s">
        <v>42</v>
      </c>
      <c r="D100" s="248"/>
      <c r="E100" s="535"/>
      <c r="F100" s="530"/>
      <c r="G100" s="531"/>
      <c r="H100" s="531"/>
      <c r="I100" s="524"/>
      <c r="J100" s="524"/>
      <c r="K100" s="524"/>
      <c r="L100" s="524"/>
      <c r="M100" s="71"/>
      <c r="N100" s="44"/>
    </row>
    <row r="101" spans="1:14" ht="14.5" customHeight="1" x14ac:dyDescent="0.3">
      <c r="A101" s="49"/>
      <c r="B101" s="157"/>
      <c r="C101" s="253" t="s">
        <v>42</v>
      </c>
      <c r="D101" s="248"/>
      <c r="E101" s="535"/>
      <c r="F101" s="530"/>
      <c r="G101" s="531"/>
      <c r="H101" s="531"/>
      <c r="I101" s="524"/>
      <c r="J101" s="524"/>
      <c r="K101" s="524"/>
      <c r="L101" s="524"/>
      <c r="M101" s="71"/>
      <c r="N101" s="44"/>
    </row>
    <row r="102" spans="1:14" ht="14.5" customHeight="1" x14ac:dyDescent="0.3">
      <c r="A102" s="49"/>
      <c r="B102" s="157"/>
      <c r="C102" s="253" t="s">
        <v>42</v>
      </c>
      <c r="D102" s="248"/>
      <c r="E102" s="535"/>
      <c r="F102" s="530"/>
      <c r="G102" s="531"/>
      <c r="H102" s="531"/>
      <c r="I102" s="524"/>
      <c r="J102" s="524"/>
      <c r="K102" s="524"/>
      <c r="L102" s="524"/>
      <c r="M102" s="71"/>
      <c r="N102" s="44"/>
    </row>
    <row r="103" spans="1:14" ht="14.5" customHeight="1" x14ac:dyDescent="0.3">
      <c r="A103" s="49"/>
      <c r="B103" s="157"/>
      <c r="C103" s="253" t="s">
        <v>42</v>
      </c>
      <c r="D103" s="248"/>
      <c r="E103" s="535"/>
      <c r="F103" s="530"/>
      <c r="G103" s="531"/>
      <c r="H103" s="531"/>
      <c r="I103" s="524"/>
      <c r="J103" s="524"/>
      <c r="K103" s="524"/>
      <c r="L103" s="524"/>
      <c r="M103" s="71"/>
      <c r="N103" s="44"/>
    </row>
    <row r="104" spans="1:14" ht="14.5" customHeight="1" x14ac:dyDescent="0.3">
      <c r="A104" s="49"/>
      <c r="B104" s="157"/>
      <c r="C104" s="253" t="s">
        <v>42</v>
      </c>
      <c r="D104" s="248"/>
      <c r="E104" s="535"/>
      <c r="F104" s="530"/>
      <c r="G104" s="531"/>
      <c r="H104" s="531"/>
      <c r="I104" s="524"/>
      <c r="J104" s="524"/>
      <c r="K104" s="524"/>
      <c r="L104" s="524"/>
      <c r="M104" s="71"/>
      <c r="N104" s="44"/>
    </row>
    <row r="105" spans="1:14" ht="14.5" customHeight="1" x14ac:dyDescent="0.3">
      <c r="A105" s="49"/>
      <c r="B105" s="157"/>
      <c r="C105" s="253" t="s">
        <v>42</v>
      </c>
      <c r="D105" s="248"/>
      <c r="E105" s="535"/>
      <c r="F105" s="530"/>
      <c r="G105" s="531"/>
      <c r="H105" s="531"/>
      <c r="I105" s="524"/>
      <c r="J105" s="524"/>
      <c r="K105" s="524"/>
      <c r="L105" s="524"/>
      <c r="M105" s="71"/>
      <c r="N105" s="44"/>
    </row>
    <row r="106" spans="1:14" ht="14.5" customHeight="1" x14ac:dyDescent="0.3">
      <c r="A106" s="49"/>
      <c r="B106" s="157"/>
      <c r="C106" s="253" t="s">
        <v>42</v>
      </c>
      <c r="D106" s="248"/>
      <c r="E106" s="535"/>
      <c r="F106" s="530"/>
      <c r="G106" s="531"/>
      <c r="H106" s="531"/>
      <c r="I106" s="524"/>
      <c r="J106" s="524"/>
      <c r="K106" s="524"/>
      <c r="L106" s="524"/>
      <c r="M106" s="71"/>
      <c r="N106" s="44"/>
    </row>
    <row r="107" spans="1:14" ht="14.5" customHeight="1" x14ac:dyDescent="0.3">
      <c r="A107" s="49"/>
      <c r="B107" s="157"/>
      <c r="C107" s="253" t="s">
        <v>42</v>
      </c>
      <c r="D107" s="248"/>
      <c r="E107" s="535"/>
      <c r="F107" s="530"/>
      <c r="G107" s="531"/>
      <c r="H107" s="531"/>
      <c r="I107" s="524"/>
      <c r="J107" s="524"/>
      <c r="K107" s="524"/>
      <c r="L107" s="524"/>
      <c r="M107" s="71"/>
      <c r="N107" s="44"/>
    </row>
    <row r="108" spans="1:14" ht="14.5" customHeight="1" x14ac:dyDescent="0.3">
      <c r="A108" s="49"/>
      <c r="B108" s="157"/>
      <c r="C108" s="253" t="s">
        <v>42</v>
      </c>
      <c r="D108" s="248"/>
      <c r="E108" s="535"/>
      <c r="F108" s="530"/>
      <c r="G108" s="531"/>
      <c r="H108" s="531"/>
      <c r="I108" s="524"/>
      <c r="J108" s="524"/>
      <c r="K108" s="524"/>
      <c r="L108" s="524"/>
      <c r="M108" s="71"/>
      <c r="N108" s="44"/>
    </row>
    <row r="109" spans="1:14" ht="14.5" customHeight="1" x14ac:dyDescent="0.3">
      <c r="A109" s="49"/>
      <c r="B109" s="157"/>
      <c r="C109" s="253" t="s">
        <v>42</v>
      </c>
      <c r="D109" s="248"/>
      <c r="E109" s="535"/>
      <c r="F109" s="530"/>
      <c r="G109" s="531"/>
      <c r="H109" s="531"/>
      <c r="I109" s="524"/>
      <c r="J109" s="524"/>
      <c r="K109" s="524"/>
      <c r="L109" s="524"/>
      <c r="M109" s="71"/>
      <c r="N109" s="44"/>
    </row>
    <row r="110" spans="1:14" ht="14.5" customHeight="1" x14ac:dyDescent="0.3">
      <c r="A110" s="49"/>
      <c r="B110" s="157"/>
      <c r="C110" s="253" t="s">
        <v>42</v>
      </c>
      <c r="D110" s="248"/>
      <c r="E110" s="535"/>
      <c r="F110" s="530"/>
      <c r="G110" s="531"/>
      <c r="H110" s="531"/>
      <c r="I110" s="524"/>
      <c r="J110" s="524"/>
      <c r="K110" s="524"/>
      <c r="L110" s="524"/>
      <c r="M110" s="71"/>
      <c r="N110" s="44"/>
    </row>
    <row r="111" spans="1:14" ht="14.5" customHeight="1" x14ac:dyDescent="0.3">
      <c r="A111" s="49"/>
      <c r="B111" s="157"/>
      <c r="C111" s="253" t="s">
        <v>42</v>
      </c>
      <c r="D111" s="248"/>
      <c r="E111" s="535"/>
      <c r="F111" s="530"/>
      <c r="G111" s="531"/>
      <c r="H111" s="531"/>
      <c r="I111" s="524"/>
      <c r="J111" s="524"/>
      <c r="K111" s="524"/>
      <c r="L111" s="524"/>
      <c r="M111" s="71"/>
      <c r="N111" s="44"/>
    </row>
    <row r="112" spans="1:14" ht="14.5" customHeight="1" x14ac:dyDescent="0.3">
      <c r="A112" s="49"/>
      <c r="B112" s="157"/>
      <c r="C112" s="253" t="s">
        <v>42</v>
      </c>
      <c r="D112" s="250"/>
      <c r="E112" s="524"/>
      <c r="F112" s="541"/>
      <c r="G112" s="542"/>
      <c r="H112" s="542"/>
      <c r="I112" s="524"/>
      <c r="J112" s="524"/>
      <c r="K112" s="524"/>
      <c r="L112" s="524"/>
      <c r="M112" s="71"/>
      <c r="N112" s="44"/>
    </row>
    <row r="113" spans="1:14" ht="14.5" customHeight="1" x14ac:dyDescent="0.3">
      <c r="A113" s="49"/>
      <c r="B113" s="70"/>
      <c r="C113" s="254" t="s">
        <v>42</v>
      </c>
      <c r="D113" s="251"/>
      <c r="E113" s="539"/>
      <c r="F113" s="543"/>
      <c r="G113" s="544"/>
      <c r="H113" s="544"/>
      <c r="I113" s="539"/>
      <c r="J113" s="539"/>
      <c r="K113" s="539"/>
      <c r="L113" s="539"/>
      <c r="M113" s="71"/>
      <c r="N113" s="44"/>
    </row>
    <row r="114" spans="1:14" x14ac:dyDescent="0.3">
      <c r="A114" s="49"/>
      <c r="B114" s="148"/>
      <c r="C114" s="43"/>
      <c r="D114" s="148"/>
      <c r="E114" s="43"/>
      <c r="F114" s="43"/>
      <c r="G114" s="43"/>
      <c r="H114" s="43"/>
      <c r="I114" s="43"/>
      <c r="J114" s="43"/>
      <c r="K114" s="43"/>
      <c r="L114" s="43"/>
      <c r="M114" s="71"/>
      <c r="N114" s="44"/>
    </row>
    <row r="115" spans="1:14" x14ac:dyDescent="0.3">
      <c r="A115" s="49"/>
      <c r="B115" s="148"/>
      <c r="C115" s="43"/>
      <c r="D115" s="148"/>
      <c r="E115" s="43"/>
      <c r="F115" s="43"/>
      <c r="G115" s="43"/>
      <c r="H115" s="43"/>
      <c r="I115" s="43"/>
      <c r="J115" s="43"/>
      <c r="K115" s="43"/>
      <c r="L115" s="43"/>
      <c r="M115" s="71"/>
      <c r="N115" s="44"/>
    </row>
    <row r="116" spans="1:14" x14ac:dyDescent="0.3">
      <c r="A116" s="49"/>
      <c r="B116" s="148"/>
      <c r="C116" s="43"/>
      <c r="D116" s="148"/>
      <c r="E116" s="43"/>
      <c r="F116" s="43"/>
      <c r="G116" s="43"/>
      <c r="H116" s="43"/>
      <c r="I116" s="43"/>
      <c r="J116" s="43"/>
      <c r="K116" s="43"/>
      <c r="L116" s="43"/>
      <c r="M116" s="71"/>
      <c r="N116" s="44"/>
    </row>
    <row r="117" spans="1:14" x14ac:dyDescent="0.3">
      <c r="A117" s="49"/>
      <c r="B117" s="148"/>
      <c r="C117" s="43"/>
      <c r="D117" s="148"/>
      <c r="E117" s="43"/>
      <c r="F117" s="43"/>
      <c r="G117" s="43"/>
      <c r="H117" s="43"/>
      <c r="I117" s="43"/>
      <c r="J117" s="43"/>
      <c r="K117" s="43"/>
      <c r="L117" s="43"/>
      <c r="M117" s="71"/>
      <c r="N117" s="44"/>
    </row>
    <row r="118" spans="1:14" x14ac:dyDescent="0.3">
      <c r="A118" s="156"/>
      <c r="B118" s="150"/>
      <c r="C118" s="149"/>
      <c r="D118" s="150"/>
      <c r="E118" s="149"/>
      <c r="F118" s="149"/>
      <c r="G118" s="149"/>
      <c r="H118" s="149"/>
      <c r="I118" s="149"/>
      <c r="J118" s="149"/>
      <c r="K118" s="149"/>
      <c r="L118" s="149"/>
      <c r="M118" s="72"/>
      <c r="N118" s="73"/>
    </row>
  </sheetData>
  <mergeCells count="2">
    <mergeCell ref="B2:F2"/>
    <mergeCell ref="B3:I3"/>
  </mergeCells>
  <dataValidations count="2">
    <dataValidation type="list" allowBlank="1" promptTitle="Vælg" sqref="I6" xr:uid="{AD022611-BD6C-4A82-AA8B-11F09B0870C3}">
      <formula1>"Gamma,Weibull,osv"</formula1>
    </dataValidation>
    <dataValidation type="list" allowBlank="1" promptTitle="Vælg" sqref="C6:C113" xr:uid="{C2AF33C6-2627-4097-A3BD-B24803C7F4DC}">
      <formula1>"Ja,Nej"</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82DED-525B-453E-94FC-55F80EBB1E40}">
  <sheetPr>
    <tabColor theme="4"/>
  </sheetPr>
  <dimension ref="A1:BY123"/>
  <sheetViews>
    <sheetView zoomScale="85" zoomScaleNormal="85" workbookViewId="0"/>
  </sheetViews>
  <sheetFormatPr defaultColWidth="23.58203125" defaultRowHeight="27" customHeight="1" x14ac:dyDescent="0.3"/>
  <cols>
    <col min="1" max="1" width="9" style="402" customWidth="1"/>
    <col min="2" max="2" width="12.58203125" style="402" customWidth="1"/>
    <col min="3" max="10" width="13.08203125" style="402" customWidth="1"/>
    <col min="11" max="13" width="20.58203125" style="402" customWidth="1"/>
    <col min="14" max="18" width="20.58203125" style="42" customWidth="1"/>
    <col min="19" max="19" width="6.58203125" style="42" customWidth="1"/>
    <col min="20" max="20" width="12.58203125" style="42" customWidth="1"/>
    <col min="21" max="27" width="13.08203125" style="42" customWidth="1"/>
    <col min="28" max="35" width="20.58203125" style="42" customWidth="1"/>
    <col min="36" max="36" width="6.58203125" style="42" customWidth="1"/>
    <col min="37" max="37" width="12.58203125" style="42" customWidth="1"/>
    <col min="38" max="44" width="13.08203125" style="42" customWidth="1"/>
    <col min="45" max="52" width="20.58203125" style="42" customWidth="1"/>
    <col min="53" max="53" width="6.58203125" style="42" customWidth="1"/>
    <col min="54" max="62" width="12.58203125" style="42" customWidth="1"/>
    <col min="63" max="63" width="6.58203125" style="42" customWidth="1"/>
    <col min="64" max="72" width="12.58203125" style="42" customWidth="1"/>
    <col min="73" max="73" width="6.58203125" style="42" customWidth="1"/>
    <col min="74" max="76" width="12.58203125" style="42" customWidth="1"/>
    <col min="77" max="77" width="6.58203125" style="42" customWidth="1"/>
    <col min="78" max="16384" width="23.58203125" style="42"/>
  </cols>
  <sheetData>
    <row r="1" spans="1:77" ht="14.5" customHeight="1" x14ac:dyDescent="0.3">
      <c r="A1" s="395"/>
      <c r="B1" s="395"/>
      <c r="C1" s="395"/>
      <c r="D1" s="395"/>
      <c r="E1" s="395"/>
      <c r="F1" s="395"/>
      <c r="G1" s="395"/>
      <c r="H1" s="395"/>
      <c r="I1" s="395"/>
      <c r="J1" s="395"/>
      <c r="K1" s="395"/>
      <c r="L1" s="395"/>
      <c r="M1" s="395"/>
      <c r="N1" s="395"/>
      <c r="O1" s="396"/>
      <c r="P1" s="396"/>
      <c r="Q1" s="71"/>
      <c r="R1" s="3"/>
      <c r="S1" s="3"/>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c r="BM1" s="71"/>
      <c r="BN1" s="71"/>
      <c r="BO1" s="71"/>
      <c r="BP1" s="71"/>
      <c r="BQ1" s="71"/>
      <c r="BR1" s="71"/>
      <c r="BS1" s="71"/>
      <c r="BT1" s="71"/>
      <c r="BU1" s="71"/>
      <c r="BV1" s="71"/>
      <c r="BW1" s="71"/>
      <c r="BX1" s="71"/>
      <c r="BY1" s="44"/>
    </row>
    <row r="2" spans="1:77" ht="23.5" customHeight="1" x14ac:dyDescent="0.3">
      <c r="A2" s="1"/>
      <c r="B2" s="653" t="s">
        <v>190</v>
      </c>
      <c r="C2" s="653"/>
      <c r="D2" s="653"/>
      <c r="E2" s="653"/>
      <c r="F2" s="653"/>
      <c r="G2" s="653"/>
      <c r="H2" s="653"/>
      <c r="I2" s="653"/>
      <c r="J2" s="1"/>
      <c r="K2" s="1"/>
      <c r="L2" s="1"/>
      <c r="M2" s="71"/>
      <c r="N2" s="3"/>
      <c r="O2" s="3"/>
      <c r="P2" s="71"/>
      <c r="Q2" s="71"/>
      <c r="R2" s="3"/>
      <c r="S2" s="3"/>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1"/>
      <c r="AY2" s="71"/>
      <c r="AZ2" s="71"/>
      <c r="BA2" s="71"/>
      <c r="BB2" s="71"/>
      <c r="BC2" s="71"/>
      <c r="BD2" s="71"/>
      <c r="BE2" s="71"/>
      <c r="BF2" s="71"/>
      <c r="BG2" s="71"/>
      <c r="BH2" s="71"/>
      <c r="BI2" s="71"/>
      <c r="BJ2" s="71"/>
      <c r="BK2" s="71"/>
      <c r="BL2" s="71"/>
      <c r="BM2" s="71"/>
      <c r="BN2" s="71"/>
      <c r="BO2" s="71"/>
      <c r="BP2" s="71"/>
      <c r="BQ2" s="71"/>
      <c r="BR2" s="71"/>
      <c r="BS2" s="71"/>
      <c r="BT2" s="71"/>
      <c r="BU2" s="71"/>
      <c r="BV2" s="71"/>
      <c r="BW2" s="71"/>
      <c r="BX2" s="71"/>
      <c r="BY2" s="44"/>
    </row>
    <row r="3" spans="1:77" ht="14.5" customHeight="1" x14ac:dyDescent="0.3">
      <c r="A3" s="1"/>
      <c r="B3" s="652" t="s">
        <v>213</v>
      </c>
      <c r="C3" s="652"/>
      <c r="D3" s="652"/>
      <c r="E3" s="652"/>
      <c r="F3" s="652"/>
      <c r="G3" s="652"/>
      <c r="H3" s="652"/>
      <c r="I3" s="652"/>
      <c r="J3" s="652"/>
      <c r="K3" s="671" t="s">
        <v>211</v>
      </c>
      <c r="L3" s="672"/>
      <c r="M3" s="673"/>
      <c r="N3" s="3"/>
      <c r="O3" s="634" t="s">
        <v>212</v>
      </c>
      <c r="P3" s="680"/>
      <c r="Q3" s="681"/>
      <c r="R3" s="3"/>
      <c r="S3" s="3"/>
      <c r="T3" s="634" t="s">
        <v>180</v>
      </c>
      <c r="U3" s="697"/>
      <c r="V3" s="635"/>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44"/>
    </row>
    <row r="4" spans="1:77" ht="14.5" customHeight="1" x14ac:dyDescent="0.3">
      <c r="A4" s="1"/>
      <c r="B4" s="652"/>
      <c r="C4" s="652"/>
      <c r="D4" s="652"/>
      <c r="E4" s="652"/>
      <c r="F4" s="652"/>
      <c r="G4" s="652"/>
      <c r="H4" s="652"/>
      <c r="I4" s="652"/>
      <c r="J4" s="652"/>
      <c r="K4" s="674"/>
      <c r="L4" s="675"/>
      <c r="M4" s="676"/>
      <c r="N4" s="3"/>
      <c r="O4" s="682"/>
      <c r="P4" s="683"/>
      <c r="Q4" s="684"/>
      <c r="R4" s="3"/>
      <c r="S4" s="3"/>
      <c r="T4" s="636"/>
      <c r="U4" s="698"/>
      <c r="V4" s="637"/>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c r="BJ4" s="71"/>
      <c r="BK4" s="71"/>
      <c r="BL4" s="71"/>
      <c r="BM4" s="71"/>
      <c r="BN4" s="71"/>
      <c r="BO4" s="71"/>
      <c r="BP4" s="71"/>
      <c r="BQ4" s="71"/>
      <c r="BR4" s="71"/>
      <c r="BS4" s="71"/>
      <c r="BT4" s="71"/>
      <c r="BU4" s="71"/>
      <c r="BV4" s="71"/>
      <c r="BW4" s="71"/>
      <c r="BX4" s="71"/>
      <c r="BY4" s="44"/>
    </row>
    <row r="5" spans="1:77" ht="14.5" customHeight="1" x14ac:dyDescent="0.3">
      <c r="A5" s="1"/>
      <c r="B5" s="652"/>
      <c r="C5" s="652"/>
      <c r="D5" s="652"/>
      <c r="E5" s="652"/>
      <c r="F5" s="652"/>
      <c r="G5" s="652"/>
      <c r="H5" s="652"/>
      <c r="I5" s="652"/>
      <c r="J5" s="652"/>
      <c r="K5" s="674"/>
      <c r="L5" s="675"/>
      <c r="M5" s="676"/>
      <c r="N5" s="3"/>
      <c r="O5" s="682"/>
      <c r="P5" s="683"/>
      <c r="Q5" s="684"/>
      <c r="R5" s="3"/>
      <c r="S5" s="3"/>
      <c r="T5" s="636"/>
      <c r="U5" s="698"/>
      <c r="V5" s="637"/>
      <c r="W5" s="71"/>
      <c r="X5" s="71"/>
      <c r="Y5" s="71"/>
      <c r="Z5" s="71"/>
      <c r="AA5" s="71"/>
      <c r="AB5" s="71"/>
      <c r="AC5" s="71"/>
      <c r="AD5" s="396"/>
      <c r="AE5" s="71"/>
      <c r="AF5" s="71"/>
      <c r="AG5" s="71"/>
      <c r="AH5" s="71"/>
      <c r="AI5" s="71"/>
      <c r="AJ5" s="71"/>
      <c r="AK5" s="71"/>
      <c r="AL5" s="71"/>
      <c r="AM5" s="71"/>
      <c r="AN5" s="71"/>
      <c r="AO5" s="71"/>
      <c r="AP5" s="71"/>
      <c r="AQ5" s="71"/>
      <c r="AR5" s="71"/>
      <c r="AS5" s="71"/>
      <c r="AT5" s="71"/>
      <c r="AU5" s="71"/>
      <c r="AV5" s="71"/>
      <c r="AW5" s="71"/>
      <c r="AX5" s="71"/>
      <c r="AY5" s="71"/>
      <c r="AZ5" s="71"/>
      <c r="BA5" s="71"/>
      <c r="BB5" s="71"/>
      <c r="BC5" s="71"/>
      <c r="BD5" s="71"/>
      <c r="BE5" s="71"/>
      <c r="BF5" s="71"/>
      <c r="BG5" s="71"/>
      <c r="BH5" s="71"/>
      <c r="BI5" s="71"/>
      <c r="BJ5" s="71"/>
      <c r="BK5" s="71"/>
      <c r="BL5" s="71"/>
      <c r="BM5" s="71"/>
      <c r="BN5" s="71"/>
      <c r="BO5" s="71"/>
      <c r="BP5" s="71"/>
      <c r="BQ5" s="71"/>
      <c r="BR5" s="71"/>
      <c r="BS5" s="71"/>
      <c r="BT5" s="71"/>
      <c r="BU5" s="71"/>
      <c r="BV5" s="71"/>
      <c r="BW5" s="71"/>
      <c r="BX5" s="71"/>
      <c r="BY5" s="44"/>
    </row>
    <row r="6" spans="1:77" ht="14.5" customHeight="1" x14ac:dyDescent="0.3">
      <c r="A6" s="1"/>
      <c r="B6" s="670"/>
      <c r="C6" s="670"/>
      <c r="D6" s="670"/>
      <c r="E6" s="670"/>
      <c r="F6" s="670"/>
      <c r="G6" s="670"/>
      <c r="H6" s="670"/>
      <c r="I6" s="670"/>
      <c r="J6" s="654"/>
      <c r="K6" s="674"/>
      <c r="L6" s="675"/>
      <c r="M6" s="676"/>
      <c r="N6" s="3"/>
      <c r="O6" s="682"/>
      <c r="P6" s="683"/>
      <c r="Q6" s="684"/>
      <c r="R6" s="3"/>
      <c r="S6" s="3"/>
      <c r="T6" s="636"/>
      <c r="U6" s="698"/>
      <c r="V6" s="637"/>
      <c r="W6" s="71"/>
      <c r="X6" s="71"/>
      <c r="Y6" s="71"/>
      <c r="Z6" s="71"/>
      <c r="AA6" s="71"/>
      <c r="AB6" s="71"/>
      <c r="AC6" s="71"/>
      <c r="AD6" s="397"/>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44"/>
    </row>
    <row r="7" spans="1:77" ht="14.5" customHeight="1" x14ac:dyDescent="0.3">
      <c r="A7" s="1"/>
      <c r="B7" s="688" t="s">
        <v>63</v>
      </c>
      <c r="C7" s="689"/>
      <c r="D7" s="689"/>
      <c r="E7" s="689"/>
      <c r="F7" s="689"/>
      <c r="G7" s="689"/>
      <c r="H7" s="689"/>
      <c r="I7" s="690"/>
      <c r="J7" s="398"/>
      <c r="K7" s="674"/>
      <c r="L7" s="675"/>
      <c r="M7" s="676"/>
      <c r="N7" s="3"/>
      <c r="O7" s="682"/>
      <c r="P7" s="683"/>
      <c r="Q7" s="684"/>
      <c r="R7" s="3"/>
      <c r="S7" s="3"/>
      <c r="T7" s="636"/>
      <c r="U7" s="698"/>
      <c r="V7" s="637"/>
      <c r="W7" s="71"/>
      <c r="X7" s="71"/>
      <c r="Y7" s="71"/>
      <c r="Z7" s="71"/>
      <c r="AA7" s="71"/>
      <c r="AB7" s="71"/>
      <c r="AC7" s="71"/>
      <c r="AD7" s="397"/>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44"/>
    </row>
    <row r="8" spans="1:77" ht="14.5" customHeight="1" x14ac:dyDescent="0.3">
      <c r="A8" s="1"/>
      <c r="B8" s="368"/>
      <c r="C8" s="695" t="s">
        <v>64</v>
      </c>
      <c r="D8" s="696"/>
      <c r="E8" s="695" t="s">
        <v>65</v>
      </c>
      <c r="F8" s="696"/>
      <c r="G8" s="691" t="s">
        <v>66</v>
      </c>
      <c r="H8" s="691" t="s">
        <v>67</v>
      </c>
      <c r="I8" s="693" t="s">
        <v>68</v>
      </c>
      <c r="J8" s="399"/>
      <c r="K8" s="674"/>
      <c r="L8" s="675"/>
      <c r="M8" s="676"/>
      <c r="N8" s="3"/>
      <c r="O8" s="682"/>
      <c r="P8" s="683"/>
      <c r="Q8" s="684"/>
      <c r="R8" s="3"/>
      <c r="S8" s="3"/>
      <c r="T8" s="636"/>
      <c r="U8" s="698"/>
      <c r="V8" s="637"/>
      <c r="W8" s="71"/>
      <c r="X8" s="71"/>
      <c r="Y8" s="71"/>
      <c r="Z8" s="71"/>
      <c r="AA8" s="71"/>
      <c r="AB8" s="71"/>
      <c r="AC8" s="71"/>
      <c r="AD8" s="397"/>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44"/>
    </row>
    <row r="9" spans="1:77" ht="14.5" customHeight="1" x14ac:dyDescent="0.3">
      <c r="A9" s="1"/>
      <c r="B9" s="400"/>
      <c r="C9" s="517" t="str">
        <f>Input!C6</f>
        <v>[Intervention]</v>
      </c>
      <c r="D9" s="518" t="str">
        <f>Input!C7</f>
        <v>[Komparator]</v>
      </c>
      <c r="E9" s="517" t="str">
        <f>Input!C6</f>
        <v>[Intervention]</v>
      </c>
      <c r="F9" s="518" t="str">
        <f>Input!C7</f>
        <v>[Komparator]</v>
      </c>
      <c r="G9" s="692"/>
      <c r="H9" s="692"/>
      <c r="I9" s="694"/>
      <c r="J9" s="399"/>
      <c r="K9" s="677"/>
      <c r="L9" s="678"/>
      <c r="M9" s="679"/>
      <c r="N9" s="3"/>
      <c r="O9" s="685"/>
      <c r="P9" s="686"/>
      <c r="Q9" s="687"/>
      <c r="R9" s="3"/>
      <c r="S9" s="3"/>
      <c r="T9" s="638"/>
      <c r="U9" s="699"/>
      <c r="V9" s="639"/>
      <c r="W9" s="71"/>
      <c r="X9" s="71"/>
      <c r="Y9" s="71"/>
      <c r="Z9" s="71"/>
      <c r="AA9" s="71"/>
      <c r="AB9" s="71"/>
      <c r="AC9" s="71"/>
      <c r="AD9" s="397"/>
      <c r="AE9" s="71"/>
      <c r="AF9" s="71"/>
      <c r="AG9" s="71"/>
      <c r="AH9" s="71"/>
      <c r="AI9" s="71"/>
      <c r="AJ9" s="71"/>
      <c r="AK9" s="71"/>
      <c r="AL9" s="71"/>
      <c r="AM9" s="71"/>
      <c r="AN9" s="71"/>
      <c r="AO9" s="71"/>
      <c r="AP9" s="71"/>
      <c r="AQ9" s="71"/>
      <c r="AR9" s="71"/>
      <c r="AS9" s="71"/>
      <c r="AT9" s="71"/>
      <c r="AU9" s="71"/>
      <c r="AV9" s="71"/>
      <c r="AW9" s="71"/>
      <c r="AX9" s="71"/>
      <c r="AY9" s="71"/>
      <c r="AZ9" s="71"/>
      <c r="BA9" s="71"/>
      <c r="BB9" s="71"/>
      <c r="BC9" s="71"/>
      <c r="BD9" s="71"/>
      <c r="BE9" s="71"/>
      <c r="BF9" s="71"/>
      <c r="BG9" s="71"/>
      <c r="BH9" s="71"/>
      <c r="BI9" s="71"/>
      <c r="BJ9" s="71"/>
      <c r="BK9" s="71"/>
      <c r="BL9" s="71"/>
      <c r="BM9" s="71"/>
      <c r="BN9" s="71"/>
      <c r="BO9" s="71"/>
      <c r="BP9" s="71"/>
      <c r="BQ9" s="71"/>
      <c r="BR9" s="71"/>
      <c r="BS9" s="71"/>
      <c r="BT9" s="71"/>
      <c r="BU9" s="71"/>
      <c r="BV9" s="71"/>
      <c r="BW9" s="71"/>
      <c r="BX9" s="71"/>
      <c r="BY9" s="44"/>
    </row>
    <row r="10" spans="1:77" ht="14.5" customHeight="1" x14ac:dyDescent="0.3">
      <c r="A10" s="1"/>
      <c r="B10" s="95" t="s">
        <v>71</v>
      </c>
      <c r="C10" s="492"/>
      <c r="D10" s="460"/>
      <c r="E10" s="492"/>
      <c r="F10" s="460"/>
      <c r="G10" s="459"/>
      <c r="H10" s="460"/>
      <c r="I10" s="459"/>
      <c r="J10" s="399"/>
      <c r="K10" s="1"/>
      <c r="L10" s="1"/>
      <c r="M10" s="399"/>
      <c r="N10" s="3"/>
      <c r="O10" s="3"/>
      <c r="P10" s="3"/>
      <c r="Q10" s="399"/>
      <c r="R10" s="3"/>
      <c r="S10" s="3"/>
      <c r="T10" s="3"/>
      <c r="U10" s="71"/>
      <c r="V10" s="71"/>
      <c r="W10" s="71"/>
      <c r="X10" s="71"/>
      <c r="Y10" s="71"/>
      <c r="Z10" s="71"/>
      <c r="AA10" s="71"/>
      <c r="AB10" s="71"/>
      <c r="AC10" s="71"/>
      <c r="AD10" s="397"/>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44"/>
    </row>
    <row r="11" spans="1:77" ht="14.5" customHeight="1" x14ac:dyDescent="0.3">
      <c r="A11" s="1"/>
      <c r="B11" s="95" t="s">
        <v>72</v>
      </c>
      <c r="C11" s="492"/>
      <c r="D11" s="460"/>
      <c r="E11" s="492"/>
      <c r="F11" s="460"/>
      <c r="G11" s="459"/>
      <c r="H11" s="460"/>
      <c r="I11" s="459"/>
      <c r="J11" s="399"/>
      <c r="K11" s="1"/>
      <c r="L11" s="1"/>
      <c r="M11" s="399"/>
      <c r="N11" s="3"/>
      <c r="O11" s="3"/>
      <c r="P11" s="3"/>
      <c r="Q11" s="399"/>
      <c r="R11" s="3"/>
      <c r="S11" s="3"/>
      <c r="T11" s="3"/>
      <c r="U11" s="71"/>
      <c r="V11" s="71"/>
      <c r="W11" s="71"/>
      <c r="X11" s="71"/>
      <c r="Y11" s="71"/>
      <c r="Z11" s="71"/>
      <c r="AA11" s="71"/>
      <c r="AB11" s="71"/>
      <c r="AC11" s="71"/>
      <c r="AD11" s="397"/>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44"/>
    </row>
    <row r="12" spans="1:77" ht="14.5" customHeight="1" x14ac:dyDescent="0.3">
      <c r="A12" s="1"/>
      <c r="B12" s="95" t="s">
        <v>215</v>
      </c>
      <c r="C12" s="492"/>
      <c r="D12" s="460"/>
      <c r="E12" s="492"/>
      <c r="F12" s="460"/>
      <c r="G12" s="459"/>
      <c r="H12" s="460"/>
      <c r="I12" s="459"/>
      <c r="J12" s="399"/>
      <c r="K12" s="1"/>
      <c r="L12" s="1"/>
      <c r="M12" s="399"/>
      <c r="N12" s="399"/>
      <c r="O12" s="399"/>
      <c r="P12" s="3"/>
      <c r="Q12" s="399"/>
      <c r="R12" s="3"/>
      <c r="S12" s="3"/>
      <c r="T12" s="3"/>
      <c r="U12" s="71"/>
      <c r="V12" s="71"/>
      <c r="W12" s="71"/>
      <c r="X12" s="71"/>
      <c r="Y12" s="71"/>
      <c r="Z12" s="71"/>
      <c r="AA12" s="71"/>
      <c r="AB12" s="71"/>
      <c r="AC12" s="71"/>
      <c r="AD12" s="397"/>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44"/>
    </row>
    <row r="13" spans="1:77" ht="14.5" customHeight="1" x14ac:dyDescent="0.3">
      <c r="A13" s="1"/>
      <c r="B13" s="95" t="s">
        <v>216</v>
      </c>
      <c r="C13" s="492"/>
      <c r="D13" s="460"/>
      <c r="E13" s="492"/>
      <c r="F13" s="460"/>
      <c r="G13" s="459"/>
      <c r="H13" s="460"/>
      <c r="I13" s="459"/>
      <c r="J13" s="399"/>
      <c r="K13" s="1"/>
      <c r="L13" s="1"/>
      <c r="M13" s="399"/>
      <c r="N13" s="399"/>
      <c r="O13" s="399"/>
      <c r="P13" s="3"/>
      <c r="Q13" s="399"/>
      <c r="R13" s="399"/>
      <c r="S13" s="399"/>
      <c r="T13" s="3"/>
      <c r="U13" s="71"/>
      <c r="V13" s="71"/>
      <c r="W13" s="71"/>
      <c r="X13" s="71"/>
      <c r="Y13" s="71"/>
      <c r="Z13" s="71"/>
      <c r="AA13" s="71"/>
      <c r="AB13" s="71"/>
      <c r="AC13" s="71"/>
      <c r="AD13" s="397"/>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44"/>
    </row>
    <row r="14" spans="1:77" ht="14.5" customHeight="1" x14ac:dyDescent="0.3">
      <c r="A14" s="1"/>
      <c r="B14" s="95" t="s">
        <v>73</v>
      </c>
      <c r="C14" s="492"/>
      <c r="D14" s="460"/>
      <c r="E14" s="492"/>
      <c r="F14" s="460"/>
      <c r="G14" s="459"/>
      <c r="H14" s="460"/>
      <c r="I14" s="459"/>
      <c r="J14" s="399"/>
      <c r="K14" s="1"/>
      <c r="L14" s="1"/>
      <c r="M14" s="399"/>
      <c r="N14" s="399"/>
      <c r="O14" s="399"/>
      <c r="P14" s="3"/>
      <c r="Q14" s="399"/>
      <c r="R14" s="399"/>
      <c r="S14" s="399"/>
      <c r="T14" s="3"/>
      <c r="U14" s="71"/>
      <c r="V14" s="71"/>
      <c r="W14" s="71"/>
      <c r="X14" s="71"/>
      <c r="Y14" s="71"/>
      <c r="Z14" s="71"/>
      <c r="AA14" s="71"/>
      <c r="AB14" s="71"/>
      <c r="AC14" s="71"/>
      <c r="AD14" s="397"/>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44"/>
    </row>
    <row r="15" spans="1:77" ht="14.5" customHeight="1" x14ac:dyDescent="0.3">
      <c r="A15" s="1"/>
      <c r="B15" s="69" t="s">
        <v>74</v>
      </c>
      <c r="C15" s="509"/>
      <c r="D15" s="462"/>
      <c r="E15" s="509"/>
      <c r="F15" s="462"/>
      <c r="G15" s="461"/>
      <c r="H15" s="462"/>
      <c r="I15" s="461"/>
      <c r="J15" s="399"/>
      <c r="K15" s="1"/>
      <c r="L15" s="1"/>
      <c r="M15" s="399"/>
      <c r="N15" s="399"/>
      <c r="O15" s="399"/>
      <c r="P15" s="3"/>
      <c r="Q15" s="399"/>
      <c r="R15" s="399"/>
      <c r="S15" s="399"/>
      <c r="T15" s="3"/>
      <c r="U15" s="71"/>
      <c r="V15" s="71"/>
      <c r="W15" s="71"/>
      <c r="X15" s="71"/>
      <c r="Y15" s="71"/>
      <c r="Z15" s="71"/>
      <c r="AA15" s="71"/>
      <c r="AB15" s="71"/>
      <c r="AC15" s="71"/>
      <c r="AD15" s="397"/>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44"/>
    </row>
    <row r="16" spans="1:77" ht="14.5" customHeight="1" x14ac:dyDescent="0.3">
      <c r="A16" s="1"/>
      <c r="B16" s="1"/>
      <c r="C16" s="1"/>
      <c r="D16" s="1"/>
      <c r="E16" s="1"/>
      <c r="F16" s="1"/>
      <c r="G16" s="1"/>
      <c r="H16" s="1"/>
      <c r="I16" s="3"/>
      <c r="J16" s="1"/>
      <c r="K16" s="1"/>
      <c r="L16" s="1"/>
      <c r="M16" s="399"/>
      <c r="N16" s="399"/>
      <c r="O16" s="399"/>
      <c r="P16" s="3"/>
      <c r="Q16" s="399"/>
      <c r="R16" s="399"/>
      <c r="S16" s="399"/>
      <c r="T16" s="3"/>
      <c r="U16" s="71"/>
      <c r="V16" s="71"/>
      <c r="W16" s="71"/>
      <c r="X16" s="71"/>
      <c r="Y16" s="71"/>
      <c r="Z16" s="71"/>
      <c r="AA16" s="71"/>
      <c r="AB16" s="71"/>
      <c r="AC16" s="71"/>
      <c r="AD16" s="397"/>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44"/>
    </row>
    <row r="17" spans="1:77" ht="14.5" customHeight="1" x14ac:dyDescent="0.3">
      <c r="A17" s="1"/>
      <c r="B17" s="91"/>
      <c r="C17" s="92"/>
      <c r="D17" s="656" t="s">
        <v>75</v>
      </c>
      <c r="E17" s="656"/>
      <c r="F17" s="656"/>
      <c r="G17" s="656"/>
      <c r="H17" s="656"/>
      <c r="I17" s="656"/>
      <c r="J17" s="656"/>
      <c r="K17" s="656"/>
      <c r="L17" s="656"/>
      <c r="M17" s="656"/>
      <c r="N17" s="656"/>
      <c r="O17" s="656"/>
      <c r="P17" s="656"/>
      <c r="Q17" s="656"/>
      <c r="R17" s="657"/>
      <c r="S17" s="399"/>
      <c r="T17" s="38"/>
      <c r="U17" s="662" t="str">
        <f>Input!C6</f>
        <v>[Intervention]</v>
      </c>
      <c r="V17" s="662"/>
      <c r="W17" s="662"/>
      <c r="X17" s="662"/>
      <c r="Y17" s="662"/>
      <c r="Z17" s="662"/>
      <c r="AA17" s="662"/>
      <c r="AB17" s="662"/>
      <c r="AC17" s="662"/>
      <c r="AD17" s="662"/>
      <c r="AE17" s="662"/>
      <c r="AF17" s="662"/>
      <c r="AG17" s="662"/>
      <c r="AH17" s="662"/>
      <c r="AI17" s="663"/>
      <c r="AJ17" s="71"/>
      <c r="AK17" s="16"/>
      <c r="AL17" s="656" t="str">
        <f>Input!C7</f>
        <v>[Komparator]</v>
      </c>
      <c r="AM17" s="656"/>
      <c r="AN17" s="656"/>
      <c r="AO17" s="656"/>
      <c r="AP17" s="656"/>
      <c r="AQ17" s="656"/>
      <c r="AR17" s="656"/>
      <c r="AS17" s="656"/>
      <c r="AT17" s="656"/>
      <c r="AU17" s="656"/>
      <c r="AV17" s="656"/>
      <c r="AW17" s="656"/>
      <c r="AX17" s="656"/>
      <c r="AY17" s="656"/>
      <c r="AZ17" s="657"/>
      <c r="BA17" s="71"/>
      <c r="BB17" s="16"/>
      <c r="BC17" s="656" t="str">
        <f>Input!C6&amp;", alle parametre i PSA"</f>
        <v>[Intervention], alle parametre i PSA</v>
      </c>
      <c r="BD17" s="656"/>
      <c r="BE17" s="656"/>
      <c r="BF17" s="656"/>
      <c r="BG17" s="656"/>
      <c r="BH17" s="656"/>
      <c r="BI17" s="656"/>
      <c r="BJ17" s="657"/>
      <c r="BK17" s="71"/>
      <c r="BL17" s="16"/>
      <c r="BM17" s="656" t="str">
        <f>Input!C7&amp;", alle parametre i PSA"</f>
        <v>[Komparator], alle parametre i PSA</v>
      </c>
      <c r="BN17" s="656"/>
      <c r="BO17" s="656"/>
      <c r="BP17" s="656"/>
      <c r="BQ17" s="656"/>
      <c r="BR17" s="656"/>
      <c r="BS17" s="656"/>
      <c r="BT17" s="657"/>
      <c r="BU17" s="71"/>
      <c r="BV17" s="658" t="s">
        <v>183</v>
      </c>
      <c r="BW17" s="659"/>
      <c r="BX17" s="660"/>
      <c r="BY17" s="44"/>
    </row>
    <row r="18" spans="1:77" ht="14.5" customHeight="1" x14ac:dyDescent="0.3">
      <c r="A18" s="1"/>
      <c r="B18" s="93"/>
      <c r="C18" s="94"/>
      <c r="D18" s="665"/>
      <c r="E18" s="665"/>
      <c r="F18" s="666"/>
      <c r="G18" s="655" t="s">
        <v>53</v>
      </c>
      <c r="H18" s="656"/>
      <c r="I18" s="656"/>
      <c r="J18" s="657"/>
      <c r="K18" s="655" t="s">
        <v>64</v>
      </c>
      <c r="L18" s="656"/>
      <c r="M18" s="656"/>
      <c r="N18" s="656"/>
      <c r="O18" s="656"/>
      <c r="P18" s="656"/>
      <c r="Q18" s="656"/>
      <c r="R18" s="657"/>
      <c r="S18" s="399"/>
      <c r="T18" s="39"/>
      <c r="U18" s="669"/>
      <c r="V18" s="667"/>
      <c r="W18" s="668"/>
      <c r="X18" s="661" t="s">
        <v>53</v>
      </c>
      <c r="Y18" s="662"/>
      <c r="Z18" s="662"/>
      <c r="AA18" s="663"/>
      <c r="AB18" s="661" t="s">
        <v>64</v>
      </c>
      <c r="AC18" s="662"/>
      <c r="AD18" s="662"/>
      <c r="AE18" s="662"/>
      <c r="AF18" s="662"/>
      <c r="AG18" s="662"/>
      <c r="AH18" s="662"/>
      <c r="AI18" s="663"/>
      <c r="AJ18" s="71"/>
      <c r="AK18" s="93"/>
      <c r="AL18" s="664"/>
      <c r="AM18" s="665"/>
      <c r="AN18" s="666"/>
      <c r="AO18" s="655" t="s">
        <v>53</v>
      </c>
      <c r="AP18" s="656"/>
      <c r="AQ18" s="656"/>
      <c r="AR18" s="657"/>
      <c r="AS18" s="655" t="s">
        <v>64</v>
      </c>
      <c r="AT18" s="656"/>
      <c r="AU18" s="656"/>
      <c r="AV18" s="656"/>
      <c r="AW18" s="656"/>
      <c r="AX18" s="656"/>
      <c r="AY18" s="656"/>
      <c r="AZ18" s="657"/>
      <c r="BA18" s="71"/>
      <c r="BB18" s="93"/>
      <c r="BC18" s="655" t="s">
        <v>53</v>
      </c>
      <c r="BD18" s="656"/>
      <c r="BE18" s="656"/>
      <c r="BF18" s="657"/>
      <c r="BG18" s="655" t="s">
        <v>64</v>
      </c>
      <c r="BH18" s="656"/>
      <c r="BI18" s="656"/>
      <c r="BJ18" s="657"/>
      <c r="BK18" s="71"/>
      <c r="BL18" s="93"/>
      <c r="BM18" s="655" t="s">
        <v>53</v>
      </c>
      <c r="BN18" s="656"/>
      <c r="BO18" s="656"/>
      <c r="BP18" s="657"/>
      <c r="BQ18" s="655" t="s">
        <v>64</v>
      </c>
      <c r="BR18" s="656"/>
      <c r="BS18" s="656"/>
      <c r="BT18" s="657"/>
      <c r="BU18" s="71"/>
      <c r="BV18" s="578" t="s">
        <v>184</v>
      </c>
      <c r="BW18" s="578" t="str">
        <f>Input!C6</f>
        <v>[Intervention]</v>
      </c>
      <c r="BX18" s="578" t="str">
        <f>Input!C7</f>
        <v>[Komparator]</v>
      </c>
      <c r="BY18" s="44"/>
    </row>
    <row r="19" spans="1:77" s="481" customFormat="1" ht="30" customHeight="1" x14ac:dyDescent="0.3">
      <c r="A19" s="463"/>
      <c r="B19" s="464"/>
      <c r="C19" s="464" t="s">
        <v>68</v>
      </c>
      <c r="D19" s="465" t="s">
        <v>76</v>
      </c>
      <c r="E19" s="465" t="s">
        <v>77</v>
      </c>
      <c r="F19" s="466" t="s">
        <v>78</v>
      </c>
      <c r="G19" s="467" t="s">
        <v>199</v>
      </c>
      <c r="H19" s="467" t="s">
        <v>200</v>
      </c>
      <c r="I19" s="467" t="s">
        <v>201</v>
      </c>
      <c r="J19" s="467" t="s">
        <v>202</v>
      </c>
      <c r="K19" s="468" t="s">
        <v>36</v>
      </c>
      <c r="L19" s="465" t="s">
        <v>115</v>
      </c>
      <c r="M19" s="465" t="s">
        <v>46</v>
      </c>
      <c r="N19" s="465" t="s">
        <v>117</v>
      </c>
      <c r="O19" s="465" t="s">
        <v>116</v>
      </c>
      <c r="P19" s="465" t="s">
        <v>118</v>
      </c>
      <c r="Q19" s="469" t="s">
        <v>37</v>
      </c>
      <c r="R19" s="470" t="s">
        <v>79</v>
      </c>
      <c r="S19" s="471"/>
      <c r="T19" s="472"/>
      <c r="U19" s="465" t="s">
        <v>76</v>
      </c>
      <c r="V19" s="465" t="s">
        <v>77</v>
      </c>
      <c r="W19" s="466" t="s">
        <v>78</v>
      </c>
      <c r="X19" s="467" t="str">
        <f>G19</f>
        <v>[navn på stadie A], LY</v>
      </c>
      <c r="Y19" s="467" t="str">
        <f t="shared" ref="Y19:AA19" si="0">H19</f>
        <v>[navn på stadie B], LY</v>
      </c>
      <c r="Z19" s="467" t="str">
        <f t="shared" si="0"/>
        <v>[navn på stadie A], QALY</v>
      </c>
      <c r="AA19" s="467" t="str">
        <f t="shared" si="0"/>
        <v>[navn på stadie B], QALY</v>
      </c>
      <c r="AB19" s="468" t="s">
        <v>36</v>
      </c>
      <c r="AC19" s="465" t="s">
        <v>115</v>
      </c>
      <c r="AD19" s="465" t="s">
        <v>46</v>
      </c>
      <c r="AE19" s="465" t="s">
        <v>117</v>
      </c>
      <c r="AF19" s="465" t="s">
        <v>116</v>
      </c>
      <c r="AG19" s="465" t="s">
        <v>118</v>
      </c>
      <c r="AH19" s="469" t="s">
        <v>37</v>
      </c>
      <c r="AI19" s="470" t="s">
        <v>79</v>
      </c>
      <c r="AJ19" s="473"/>
      <c r="AK19" s="472"/>
      <c r="AL19" s="465" t="s">
        <v>76</v>
      </c>
      <c r="AM19" s="465" t="s">
        <v>77</v>
      </c>
      <c r="AN19" s="466" t="s">
        <v>78</v>
      </c>
      <c r="AO19" s="467" t="str">
        <f>G19</f>
        <v>[navn på stadie A], LY</v>
      </c>
      <c r="AP19" s="467" t="str">
        <f t="shared" ref="AP19:AR19" si="1">H19</f>
        <v>[navn på stadie B], LY</v>
      </c>
      <c r="AQ19" s="467" t="str">
        <f t="shared" si="1"/>
        <v>[navn på stadie A], QALY</v>
      </c>
      <c r="AR19" s="467" t="str">
        <f t="shared" si="1"/>
        <v>[navn på stadie B], QALY</v>
      </c>
      <c r="AS19" s="468" t="s">
        <v>36</v>
      </c>
      <c r="AT19" s="465" t="s">
        <v>115</v>
      </c>
      <c r="AU19" s="465" t="s">
        <v>46</v>
      </c>
      <c r="AV19" s="465" t="s">
        <v>117</v>
      </c>
      <c r="AW19" s="465" t="s">
        <v>116</v>
      </c>
      <c r="AX19" s="465" t="s">
        <v>118</v>
      </c>
      <c r="AY19" s="469" t="s">
        <v>37</v>
      </c>
      <c r="AZ19" s="470" t="s">
        <v>79</v>
      </c>
      <c r="BA19" s="473"/>
      <c r="BB19" s="464"/>
      <c r="BC19" s="474" t="s">
        <v>189</v>
      </c>
      <c r="BD19" s="475" t="s">
        <v>6</v>
      </c>
      <c r="BE19" s="475" t="s">
        <v>6</v>
      </c>
      <c r="BF19" s="475" t="s">
        <v>6</v>
      </c>
      <c r="BG19" s="474" t="s">
        <v>189</v>
      </c>
      <c r="BH19" s="475" t="s">
        <v>6</v>
      </c>
      <c r="BI19" s="475" t="s">
        <v>6</v>
      </c>
      <c r="BJ19" s="476" t="s">
        <v>6</v>
      </c>
      <c r="BK19" s="473"/>
      <c r="BL19" s="464"/>
      <c r="BM19" s="474" t="s">
        <v>189</v>
      </c>
      <c r="BN19" s="475" t="s">
        <v>6</v>
      </c>
      <c r="BO19" s="475" t="s">
        <v>6</v>
      </c>
      <c r="BP19" s="475" t="s">
        <v>6</v>
      </c>
      <c r="BQ19" s="474" t="s">
        <v>189</v>
      </c>
      <c r="BR19" s="475" t="s">
        <v>6</v>
      </c>
      <c r="BS19" s="475" t="s">
        <v>6</v>
      </c>
      <c r="BT19" s="476" t="s">
        <v>6</v>
      </c>
      <c r="BU19" s="473"/>
      <c r="BV19" s="477">
        <v>0</v>
      </c>
      <c r="BW19" s="478"/>
      <c r="BX19" s="479"/>
      <c r="BY19" s="480"/>
    </row>
    <row r="20" spans="1:77" s="453" customFormat="1" ht="14.5" customHeight="1" x14ac:dyDescent="0.3">
      <c r="A20" s="450"/>
      <c r="B20" s="452" t="s">
        <v>80</v>
      </c>
      <c r="C20" s="454"/>
      <c r="D20" s="391"/>
      <c r="E20" s="391"/>
      <c r="F20" s="392"/>
      <c r="G20" s="390"/>
      <c r="H20" s="391"/>
      <c r="I20" s="391"/>
      <c r="J20" s="392"/>
      <c r="K20" s="391"/>
      <c r="L20" s="391"/>
      <c r="M20" s="391"/>
      <c r="N20" s="391"/>
      <c r="O20" s="391"/>
      <c r="P20" s="391"/>
      <c r="Q20" s="455"/>
      <c r="R20" s="456"/>
      <c r="S20" s="451"/>
      <c r="T20" s="452" t="s">
        <v>80</v>
      </c>
      <c r="U20" s="391"/>
      <c r="V20" s="391"/>
      <c r="W20" s="392"/>
      <c r="X20" s="390"/>
      <c r="Y20" s="391"/>
      <c r="Z20" s="391"/>
      <c r="AA20" s="392"/>
      <c r="AB20" s="391"/>
      <c r="AC20" s="391"/>
      <c r="AD20" s="391"/>
      <c r="AE20" s="391"/>
      <c r="AF20" s="391"/>
      <c r="AG20" s="391"/>
      <c r="AH20" s="455"/>
      <c r="AI20" s="456"/>
      <c r="AJ20" s="393"/>
      <c r="AK20" s="452" t="s">
        <v>80</v>
      </c>
      <c r="AL20" s="391"/>
      <c r="AM20" s="391"/>
      <c r="AN20" s="392"/>
      <c r="AO20" s="390"/>
      <c r="AP20" s="391"/>
      <c r="AQ20" s="391"/>
      <c r="AR20" s="392"/>
      <c r="AS20" s="391"/>
      <c r="AT20" s="391"/>
      <c r="AU20" s="391"/>
      <c r="AV20" s="391"/>
      <c r="AW20" s="391"/>
      <c r="AX20" s="391"/>
      <c r="AY20" s="455"/>
      <c r="AZ20" s="456"/>
      <c r="BA20" s="393"/>
      <c r="BB20" s="452" t="s">
        <v>80</v>
      </c>
      <c r="BC20" s="390"/>
      <c r="BD20" s="391"/>
      <c r="BE20" s="391"/>
      <c r="BF20" s="392"/>
      <c r="BG20" s="391"/>
      <c r="BH20" s="391"/>
      <c r="BI20" s="391"/>
      <c r="BJ20" s="392"/>
      <c r="BK20" s="393"/>
      <c r="BL20" s="452" t="s">
        <v>80</v>
      </c>
      <c r="BM20" s="390"/>
      <c r="BN20" s="391"/>
      <c r="BO20" s="391"/>
      <c r="BP20" s="392"/>
      <c r="BQ20" s="391"/>
      <c r="BR20" s="391"/>
      <c r="BS20" s="391"/>
      <c r="BT20" s="392"/>
      <c r="BU20" s="393"/>
      <c r="BV20" s="579" t="s">
        <v>185</v>
      </c>
      <c r="BW20" s="580"/>
      <c r="BX20" s="581"/>
      <c r="BY20" s="394"/>
    </row>
    <row r="21" spans="1:77" s="453" customFormat="1" ht="14.5" customHeight="1" x14ac:dyDescent="0.3">
      <c r="A21" s="450"/>
      <c r="B21" s="457" t="s">
        <v>81</v>
      </c>
      <c r="C21" s="458"/>
      <c r="D21" s="445"/>
      <c r="E21" s="445"/>
      <c r="F21" s="446"/>
      <c r="G21" s="448"/>
      <c r="H21" s="447"/>
      <c r="I21" s="447"/>
      <c r="J21" s="449"/>
      <c r="K21" s="447"/>
      <c r="L21" s="447"/>
      <c r="M21" s="447"/>
      <c r="N21" s="447"/>
      <c r="O21" s="447"/>
      <c r="P21" s="447"/>
      <c r="Q21" s="447"/>
      <c r="R21" s="449"/>
      <c r="S21" s="451"/>
      <c r="T21" s="457" t="s">
        <v>81</v>
      </c>
      <c r="U21" s="445"/>
      <c r="V21" s="445"/>
      <c r="W21" s="446"/>
      <c r="X21" s="448"/>
      <c r="Y21" s="447"/>
      <c r="Z21" s="447"/>
      <c r="AA21" s="449"/>
      <c r="AB21" s="447"/>
      <c r="AC21" s="447"/>
      <c r="AD21" s="447"/>
      <c r="AE21" s="447"/>
      <c r="AF21" s="447"/>
      <c r="AG21" s="447"/>
      <c r="AH21" s="447"/>
      <c r="AI21" s="449"/>
      <c r="AJ21" s="393"/>
      <c r="AK21" s="457" t="s">
        <v>81</v>
      </c>
      <c r="AL21" s="445"/>
      <c r="AM21" s="445"/>
      <c r="AN21" s="446"/>
      <c r="AO21" s="448"/>
      <c r="AP21" s="447"/>
      <c r="AQ21" s="447"/>
      <c r="AR21" s="449"/>
      <c r="AS21" s="447"/>
      <c r="AT21" s="447"/>
      <c r="AU21" s="447"/>
      <c r="AV21" s="447"/>
      <c r="AW21" s="447"/>
      <c r="AX21" s="447"/>
      <c r="AY21" s="447"/>
      <c r="AZ21" s="449"/>
      <c r="BA21" s="393"/>
      <c r="BB21" s="457" t="s">
        <v>81</v>
      </c>
      <c r="BC21" s="448"/>
      <c r="BD21" s="447"/>
      <c r="BE21" s="447"/>
      <c r="BF21" s="449"/>
      <c r="BG21" s="447"/>
      <c r="BH21" s="447"/>
      <c r="BI21" s="447"/>
      <c r="BJ21" s="449"/>
      <c r="BK21" s="393"/>
      <c r="BL21" s="457" t="s">
        <v>81</v>
      </c>
      <c r="BM21" s="448"/>
      <c r="BN21" s="447"/>
      <c r="BO21" s="447"/>
      <c r="BP21" s="449"/>
      <c r="BQ21" s="447"/>
      <c r="BR21" s="447"/>
      <c r="BS21" s="447"/>
      <c r="BT21" s="449"/>
      <c r="BU21" s="393"/>
      <c r="BV21" s="579" t="s">
        <v>186</v>
      </c>
      <c r="BW21" s="580"/>
      <c r="BX21" s="581"/>
      <c r="BY21" s="394"/>
    </row>
    <row r="22" spans="1:77" ht="14.5" customHeight="1" x14ac:dyDescent="0.3">
      <c r="A22" s="1"/>
      <c r="B22" s="1"/>
      <c r="C22" s="1"/>
      <c r="D22" s="1"/>
      <c r="E22" s="1"/>
      <c r="F22" s="1"/>
      <c r="G22" s="1"/>
      <c r="H22" s="1"/>
      <c r="I22" s="3"/>
      <c r="J22" s="1"/>
      <c r="K22" s="1"/>
      <c r="L22" s="1"/>
      <c r="M22" s="1"/>
      <c r="N22" s="3"/>
      <c r="O22" s="3"/>
      <c r="P22" s="3"/>
      <c r="Q22" s="1"/>
      <c r="R22" s="1"/>
      <c r="S22" s="3"/>
      <c r="T22" s="1"/>
      <c r="U22" s="1"/>
      <c r="V22" s="1"/>
      <c r="W22" s="1"/>
      <c r="X22" s="1"/>
      <c r="Y22" s="1"/>
      <c r="Z22" s="3"/>
      <c r="AA22" s="1"/>
      <c r="AB22" s="1"/>
      <c r="AC22" s="1"/>
      <c r="AD22" s="3"/>
      <c r="AE22" s="3"/>
      <c r="AF22" s="3"/>
      <c r="AG22" s="3"/>
      <c r="AH22" s="1"/>
      <c r="AI22" s="1"/>
      <c r="AJ22" s="71"/>
      <c r="AK22" s="1"/>
      <c r="AL22" s="1"/>
      <c r="AM22" s="1"/>
      <c r="AN22" s="1"/>
      <c r="AO22" s="1"/>
      <c r="AP22" s="1"/>
      <c r="AQ22" s="3"/>
      <c r="AR22" s="1"/>
      <c r="AS22" s="1"/>
      <c r="AT22" s="1"/>
      <c r="AU22" s="3"/>
      <c r="AV22" s="3"/>
      <c r="AW22" s="3"/>
      <c r="AX22" s="3"/>
      <c r="AY22" s="1"/>
      <c r="AZ22" s="1"/>
      <c r="BA22" s="71"/>
      <c r="BB22" s="1"/>
      <c r="BC22" s="43"/>
      <c r="BD22" s="43"/>
      <c r="BE22" s="71"/>
      <c r="BF22" s="43"/>
      <c r="BG22" s="43"/>
      <c r="BH22" s="43"/>
      <c r="BI22" s="71"/>
      <c r="BJ22" s="44"/>
      <c r="BK22" s="71"/>
      <c r="BL22" s="1"/>
      <c r="BM22" s="43"/>
      <c r="BN22" s="43"/>
      <c r="BO22" s="71"/>
      <c r="BP22" s="43"/>
      <c r="BQ22" s="43"/>
      <c r="BR22" s="43"/>
      <c r="BS22" s="71"/>
      <c r="BT22" s="44"/>
      <c r="BU22" s="71"/>
      <c r="BV22" s="582" t="s">
        <v>187</v>
      </c>
      <c r="BW22" s="583"/>
      <c r="BX22" s="584"/>
      <c r="BY22" s="44"/>
    </row>
    <row r="23" spans="1:77" ht="14.5" customHeight="1" x14ac:dyDescent="0.3">
      <c r="A23" s="1"/>
      <c r="B23" s="401"/>
      <c r="C23" s="37"/>
      <c r="D23" s="662" t="s">
        <v>75</v>
      </c>
      <c r="E23" s="662"/>
      <c r="F23" s="662"/>
      <c r="G23" s="662"/>
      <c r="H23" s="662"/>
      <c r="I23" s="662"/>
      <c r="J23" s="662"/>
      <c r="K23" s="662"/>
      <c r="L23" s="662"/>
      <c r="M23" s="662"/>
      <c r="N23" s="662"/>
      <c r="O23" s="662"/>
      <c r="P23" s="662"/>
      <c r="Q23" s="662"/>
      <c r="R23" s="663"/>
      <c r="S23" s="71"/>
      <c r="T23" s="38"/>
      <c r="U23" s="662" t="str">
        <f>Input!C6</f>
        <v>[Intervention]</v>
      </c>
      <c r="V23" s="662"/>
      <c r="W23" s="662"/>
      <c r="X23" s="662"/>
      <c r="Y23" s="662"/>
      <c r="Z23" s="662"/>
      <c r="AA23" s="662"/>
      <c r="AB23" s="662"/>
      <c r="AC23" s="662"/>
      <c r="AD23" s="662"/>
      <c r="AE23" s="662"/>
      <c r="AF23" s="662"/>
      <c r="AG23" s="662"/>
      <c r="AH23" s="662"/>
      <c r="AI23" s="663"/>
      <c r="AJ23" s="71"/>
      <c r="AK23" s="16"/>
      <c r="AL23" s="656" t="str">
        <f>Input!C7</f>
        <v>[Komparator]</v>
      </c>
      <c r="AM23" s="656"/>
      <c r="AN23" s="656"/>
      <c r="AO23" s="656"/>
      <c r="AP23" s="656"/>
      <c r="AQ23" s="656"/>
      <c r="AR23" s="656"/>
      <c r="AS23" s="656"/>
      <c r="AT23" s="656"/>
      <c r="AU23" s="656"/>
      <c r="AV23" s="656"/>
      <c r="AW23" s="656"/>
      <c r="AX23" s="656"/>
      <c r="AY23" s="656"/>
      <c r="AZ23" s="657"/>
      <c r="BA23" s="71"/>
      <c r="BB23" s="16"/>
      <c r="BC23" s="656" t="str">
        <f>Input!C6&amp;", alle parametre i PSA"</f>
        <v>[Intervention], alle parametre i PSA</v>
      </c>
      <c r="BD23" s="656"/>
      <c r="BE23" s="656"/>
      <c r="BF23" s="656"/>
      <c r="BG23" s="656"/>
      <c r="BH23" s="656"/>
      <c r="BI23" s="656"/>
      <c r="BJ23" s="657"/>
      <c r="BK23" s="71"/>
      <c r="BL23" s="16"/>
      <c r="BM23" s="656" t="str">
        <f>Input!C7&amp;", alle parametre i PSA"</f>
        <v>[Komparator], alle parametre i PSA</v>
      </c>
      <c r="BN23" s="656"/>
      <c r="BO23" s="656"/>
      <c r="BP23" s="656"/>
      <c r="BQ23" s="656"/>
      <c r="BR23" s="656"/>
      <c r="BS23" s="656"/>
      <c r="BT23" s="657"/>
      <c r="BU23" s="71"/>
      <c r="BV23" s="582" t="s">
        <v>188</v>
      </c>
      <c r="BW23" s="583"/>
      <c r="BX23" s="584"/>
      <c r="BY23" s="44"/>
    </row>
    <row r="24" spans="1:77" ht="14.5" customHeight="1" x14ac:dyDescent="0.3">
      <c r="A24" s="1"/>
      <c r="B24" s="36"/>
      <c r="C24" s="40"/>
      <c r="D24" s="667"/>
      <c r="E24" s="667"/>
      <c r="F24" s="668"/>
      <c r="G24" s="661" t="s">
        <v>53</v>
      </c>
      <c r="H24" s="662"/>
      <c r="I24" s="662"/>
      <c r="J24" s="663"/>
      <c r="K24" s="661" t="s">
        <v>64</v>
      </c>
      <c r="L24" s="662"/>
      <c r="M24" s="662"/>
      <c r="N24" s="662"/>
      <c r="O24" s="662"/>
      <c r="P24" s="662"/>
      <c r="Q24" s="662"/>
      <c r="R24" s="663"/>
      <c r="S24" s="71"/>
      <c r="T24" s="36"/>
      <c r="U24" s="669"/>
      <c r="V24" s="667"/>
      <c r="W24" s="668"/>
      <c r="X24" s="661" t="s">
        <v>53</v>
      </c>
      <c r="Y24" s="662"/>
      <c r="Z24" s="662"/>
      <c r="AA24" s="663"/>
      <c r="AB24" s="661" t="s">
        <v>64</v>
      </c>
      <c r="AC24" s="662"/>
      <c r="AD24" s="662"/>
      <c r="AE24" s="662"/>
      <c r="AF24" s="662"/>
      <c r="AG24" s="662"/>
      <c r="AH24" s="662"/>
      <c r="AI24" s="663"/>
      <c r="AJ24" s="71"/>
      <c r="AK24" s="16"/>
      <c r="AL24" s="664"/>
      <c r="AM24" s="665"/>
      <c r="AN24" s="666"/>
      <c r="AO24" s="655" t="s">
        <v>53</v>
      </c>
      <c r="AP24" s="656"/>
      <c r="AQ24" s="656"/>
      <c r="AR24" s="657"/>
      <c r="AS24" s="655" t="s">
        <v>64</v>
      </c>
      <c r="AT24" s="656"/>
      <c r="AU24" s="656"/>
      <c r="AV24" s="656"/>
      <c r="AW24" s="656"/>
      <c r="AX24" s="656"/>
      <c r="AY24" s="656"/>
      <c r="AZ24" s="657"/>
      <c r="BA24" s="71"/>
      <c r="BB24" s="16"/>
      <c r="BC24" s="655" t="s">
        <v>53</v>
      </c>
      <c r="BD24" s="656"/>
      <c r="BE24" s="656"/>
      <c r="BF24" s="657"/>
      <c r="BG24" s="655" t="s">
        <v>64</v>
      </c>
      <c r="BH24" s="656"/>
      <c r="BI24" s="656"/>
      <c r="BJ24" s="657"/>
      <c r="BK24" s="71"/>
      <c r="BL24" s="16"/>
      <c r="BM24" s="655" t="s">
        <v>53</v>
      </c>
      <c r="BN24" s="656"/>
      <c r="BO24" s="656"/>
      <c r="BP24" s="657"/>
      <c r="BQ24" s="655" t="s">
        <v>64</v>
      </c>
      <c r="BR24" s="656"/>
      <c r="BS24" s="656"/>
      <c r="BT24" s="657"/>
      <c r="BU24" s="71"/>
      <c r="BV24" s="582" t="s">
        <v>188</v>
      </c>
      <c r="BW24" s="583"/>
      <c r="BX24" s="584"/>
      <c r="BY24" s="44"/>
    </row>
    <row r="25" spans="1:77" s="490" customFormat="1" ht="30" customHeight="1" x14ac:dyDescent="0.3">
      <c r="A25" s="482"/>
      <c r="B25" s="585" t="s">
        <v>82</v>
      </c>
      <c r="C25" s="483" t="s">
        <v>68</v>
      </c>
      <c r="D25" s="484" t="s">
        <v>76</v>
      </c>
      <c r="E25" s="484" t="s">
        <v>77</v>
      </c>
      <c r="F25" s="485" t="s">
        <v>78</v>
      </c>
      <c r="G25" s="467" t="str">
        <f>G19</f>
        <v>[navn på stadie A], LY</v>
      </c>
      <c r="H25" s="467" t="str">
        <f t="shared" ref="H25:J25" si="2">H19</f>
        <v>[navn på stadie B], LY</v>
      </c>
      <c r="I25" s="467" t="str">
        <f t="shared" si="2"/>
        <v>[navn på stadie A], QALY</v>
      </c>
      <c r="J25" s="467" t="str">
        <f t="shared" si="2"/>
        <v>[navn på stadie B], QALY</v>
      </c>
      <c r="K25" s="468" t="s">
        <v>36</v>
      </c>
      <c r="L25" s="465" t="s">
        <v>115</v>
      </c>
      <c r="M25" s="465" t="s">
        <v>46</v>
      </c>
      <c r="N25" s="465" t="s">
        <v>117</v>
      </c>
      <c r="O25" s="465" t="s">
        <v>116</v>
      </c>
      <c r="P25" s="465" t="s">
        <v>118</v>
      </c>
      <c r="Q25" s="469" t="s">
        <v>37</v>
      </c>
      <c r="R25" s="470" t="s">
        <v>79</v>
      </c>
      <c r="S25" s="486"/>
      <c r="T25" s="585" t="s">
        <v>82</v>
      </c>
      <c r="U25" s="484" t="s">
        <v>76</v>
      </c>
      <c r="V25" s="484" t="s">
        <v>77</v>
      </c>
      <c r="W25" s="485" t="s">
        <v>78</v>
      </c>
      <c r="X25" s="467" t="str">
        <f>G19</f>
        <v>[navn på stadie A], LY</v>
      </c>
      <c r="Y25" s="467" t="str">
        <f t="shared" ref="Y25:AA25" si="3">H19</f>
        <v>[navn på stadie B], LY</v>
      </c>
      <c r="Z25" s="467" t="str">
        <f t="shared" si="3"/>
        <v>[navn på stadie A], QALY</v>
      </c>
      <c r="AA25" s="467" t="str">
        <f t="shared" si="3"/>
        <v>[navn på stadie B], QALY</v>
      </c>
      <c r="AB25" s="468" t="s">
        <v>36</v>
      </c>
      <c r="AC25" s="465" t="s">
        <v>115</v>
      </c>
      <c r="AD25" s="465" t="s">
        <v>46</v>
      </c>
      <c r="AE25" s="465" t="s">
        <v>117</v>
      </c>
      <c r="AF25" s="465" t="s">
        <v>116</v>
      </c>
      <c r="AG25" s="465" t="s">
        <v>118</v>
      </c>
      <c r="AH25" s="469" t="s">
        <v>37</v>
      </c>
      <c r="AI25" s="470" t="s">
        <v>79</v>
      </c>
      <c r="AJ25" s="486"/>
      <c r="AK25" s="585" t="s">
        <v>82</v>
      </c>
      <c r="AL25" s="484" t="s">
        <v>76</v>
      </c>
      <c r="AM25" s="484" t="s">
        <v>77</v>
      </c>
      <c r="AN25" s="485" t="s">
        <v>78</v>
      </c>
      <c r="AO25" s="467" t="str">
        <f>G19</f>
        <v>[navn på stadie A], LY</v>
      </c>
      <c r="AP25" s="467" t="str">
        <f t="shared" ref="AP25:AR25" si="4">H19</f>
        <v>[navn på stadie B], LY</v>
      </c>
      <c r="AQ25" s="467" t="str">
        <f t="shared" si="4"/>
        <v>[navn på stadie A], QALY</v>
      </c>
      <c r="AR25" s="467" t="str">
        <f t="shared" si="4"/>
        <v>[navn på stadie B], QALY</v>
      </c>
      <c r="AS25" s="468" t="s">
        <v>36</v>
      </c>
      <c r="AT25" s="465" t="s">
        <v>115</v>
      </c>
      <c r="AU25" s="465" t="s">
        <v>46</v>
      </c>
      <c r="AV25" s="465" t="s">
        <v>117</v>
      </c>
      <c r="AW25" s="465" t="s">
        <v>116</v>
      </c>
      <c r="AX25" s="465" t="s">
        <v>118</v>
      </c>
      <c r="AY25" s="469" t="s">
        <v>37</v>
      </c>
      <c r="AZ25" s="470" t="s">
        <v>79</v>
      </c>
      <c r="BA25" s="486"/>
      <c r="BB25" s="573" t="s">
        <v>82</v>
      </c>
      <c r="BC25" s="474" t="s">
        <v>189</v>
      </c>
      <c r="BD25" s="475" t="s">
        <v>6</v>
      </c>
      <c r="BE25" s="475" t="s">
        <v>6</v>
      </c>
      <c r="BF25" s="475" t="s">
        <v>6</v>
      </c>
      <c r="BG25" s="474" t="s">
        <v>189</v>
      </c>
      <c r="BH25" s="475" t="s">
        <v>6</v>
      </c>
      <c r="BI25" s="475" t="s">
        <v>6</v>
      </c>
      <c r="BJ25" s="476" t="s">
        <v>6</v>
      </c>
      <c r="BK25" s="473"/>
      <c r="BL25" s="573" t="s">
        <v>82</v>
      </c>
      <c r="BM25" s="474" t="s">
        <v>189</v>
      </c>
      <c r="BN25" s="475" t="s">
        <v>6</v>
      </c>
      <c r="BO25" s="475" t="s">
        <v>6</v>
      </c>
      <c r="BP25" s="475" t="s">
        <v>6</v>
      </c>
      <c r="BQ25" s="474" t="s">
        <v>189</v>
      </c>
      <c r="BR25" s="475" t="s">
        <v>6</v>
      </c>
      <c r="BS25" s="475" t="s">
        <v>6</v>
      </c>
      <c r="BT25" s="476" t="s">
        <v>6</v>
      </c>
      <c r="BU25" s="473"/>
      <c r="BV25" s="487"/>
      <c r="BW25" s="488"/>
      <c r="BX25" s="489"/>
      <c r="BY25" s="480"/>
    </row>
    <row r="26" spans="1:77" s="502" customFormat="1" ht="14.5" customHeight="1" x14ac:dyDescent="0.3">
      <c r="A26" s="491"/>
      <c r="B26" s="586">
        <v>0</v>
      </c>
      <c r="C26" s="492"/>
      <c r="D26" s="493"/>
      <c r="E26" s="493"/>
      <c r="F26" s="460"/>
      <c r="G26" s="494"/>
      <c r="H26" s="494"/>
      <c r="I26" s="494"/>
      <c r="J26" s="494"/>
      <c r="K26" s="495"/>
      <c r="L26" s="494"/>
      <c r="M26" s="494"/>
      <c r="N26" s="494"/>
      <c r="O26" s="494"/>
      <c r="P26" s="494"/>
      <c r="Q26" s="494"/>
      <c r="R26" s="496"/>
      <c r="S26" s="497"/>
      <c r="T26" s="574">
        <v>0</v>
      </c>
      <c r="U26" s="493"/>
      <c r="V26" s="493"/>
      <c r="W26" s="460"/>
      <c r="X26" s="494"/>
      <c r="Y26" s="494"/>
      <c r="Z26" s="494"/>
      <c r="AA26" s="494"/>
      <c r="AB26" s="495"/>
      <c r="AC26" s="494"/>
      <c r="AD26" s="494"/>
      <c r="AE26" s="494"/>
      <c r="AF26" s="494"/>
      <c r="AG26" s="494"/>
      <c r="AH26" s="494"/>
      <c r="AI26" s="496"/>
      <c r="AJ26" s="497"/>
      <c r="AK26" s="574">
        <v>0</v>
      </c>
      <c r="AL26" s="493"/>
      <c r="AM26" s="493"/>
      <c r="AN26" s="460"/>
      <c r="AO26" s="494"/>
      <c r="AP26" s="494"/>
      <c r="AQ26" s="494"/>
      <c r="AR26" s="494"/>
      <c r="AS26" s="495"/>
      <c r="AT26" s="494"/>
      <c r="AU26" s="494"/>
      <c r="AV26" s="494"/>
      <c r="AW26" s="494"/>
      <c r="AX26" s="494"/>
      <c r="AY26" s="494"/>
      <c r="AZ26" s="496"/>
      <c r="BA26" s="497"/>
      <c r="BB26" s="574">
        <v>0</v>
      </c>
      <c r="BC26" s="494"/>
      <c r="BD26" s="494"/>
      <c r="BE26" s="494"/>
      <c r="BF26" s="494"/>
      <c r="BG26" s="495"/>
      <c r="BH26" s="494"/>
      <c r="BI26" s="494"/>
      <c r="BJ26" s="496"/>
      <c r="BK26" s="497"/>
      <c r="BL26" s="577">
        <v>0</v>
      </c>
      <c r="BM26" s="498"/>
      <c r="BN26" s="498"/>
      <c r="BO26" s="498"/>
      <c r="BP26" s="498"/>
      <c r="BQ26" s="499"/>
      <c r="BR26" s="498"/>
      <c r="BS26" s="498"/>
      <c r="BT26" s="500"/>
      <c r="BU26" s="497"/>
      <c r="BV26" s="497"/>
      <c r="BW26" s="497"/>
      <c r="BX26" s="497"/>
      <c r="BY26" s="501"/>
    </row>
    <row r="27" spans="1:77" s="502" customFormat="1" ht="14.5" customHeight="1" x14ac:dyDescent="0.3">
      <c r="A27" s="491"/>
      <c r="B27" s="586">
        <v>1</v>
      </c>
      <c r="C27" s="492"/>
      <c r="D27" s="493"/>
      <c r="E27" s="493"/>
      <c r="F27" s="460"/>
      <c r="G27" s="503"/>
      <c r="H27" s="503"/>
      <c r="I27" s="503"/>
      <c r="J27" s="503"/>
      <c r="K27" s="504"/>
      <c r="L27" s="503"/>
      <c r="M27" s="503"/>
      <c r="N27" s="503"/>
      <c r="O27" s="503"/>
      <c r="P27" s="503"/>
      <c r="Q27" s="503"/>
      <c r="R27" s="505"/>
      <c r="S27" s="497"/>
      <c r="T27" s="575">
        <v>1</v>
      </c>
      <c r="U27" s="493"/>
      <c r="V27" s="493"/>
      <c r="W27" s="460"/>
      <c r="X27" s="503"/>
      <c r="Y27" s="503"/>
      <c r="Z27" s="503"/>
      <c r="AA27" s="503"/>
      <c r="AB27" s="504"/>
      <c r="AC27" s="503"/>
      <c r="AD27" s="503"/>
      <c r="AE27" s="503"/>
      <c r="AF27" s="503"/>
      <c r="AG27" s="503"/>
      <c r="AH27" s="503"/>
      <c r="AI27" s="505"/>
      <c r="AJ27" s="497"/>
      <c r="AK27" s="575">
        <v>1</v>
      </c>
      <c r="AL27" s="493"/>
      <c r="AM27" s="493"/>
      <c r="AN27" s="460"/>
      <c r="AO27" s="503"/>
      <c r="AP27" s="503"/>
      <c r="AQ27" s="503"/>
      <c r="AR27" s="503"/>
      <c r="AS27" s="504"/>
      <c r="AT27" s="503"/>
      <c r="AU27" s="503"/>
      <c r="AV27" s="503"/>
      <c r="AW27" s="503"/>
      <c r="AX27" s="503"/>
      <c r="AY27" s="503"/>
      <c r="AZ27" s="505"/>
      <c r="BA27" s="497"/>
      <c r="BB27" s="575">
        <v>1</v>
      </c>
      <c r="BC27" s="503"/>
      <c r="BD27" s="503"/>
      <c r="BE27" s="503"/>
      <c r="BF27" s="503"/>
      <c r="BG27" s="504"/>
      <c r="BH27" s="503"/>
      <c r="BI27" s="503"/>
      <c r="BJ27" s="505"/>
      <c r="BK27" s="497"/>
      <c r="BL27" s="157">
        <v>1</v>
      </c>
      <c r="BM27" s="506"/>
      <c r="BN27" s="506"/>
      <c r="BO27" s="506"/>
      <c r="BP27" s="506"/>
      <c r="BQ27" s="507"/>
      <c r="BR27" s="506"/>
      <c r="BS27" s="506"/>
      <c r="BT27" s="508"/>
      <c r="BU27" s="497"/>
      <c r="BV27" s="497"/>
      <c r="BW27" s="497"/>
      <c r="BX27" s="497"/>
      <c r="BY27" s="501"/>
    </row>
    <row r="28" spans="1:77" s="502" customFormat="1" ht="14.5" customHeight="1" x14ac:dyDescent="0.3">
      <c r="A28" s="491"/>
      <c r="B28" s="586">
        <v>2</v>
      </c>
      <c r="C28" s="492"/>
      <c r="D28" s="493"/>
      <c r="E28" s="493"/>
      <c r="F28" s="460"/>
      <c r="G28" s="503"/>
      <c r="H28" s="503"/>
      <c r="I28" s="503"/>
      <c r="J28" s="503"/>
      <c r="K28" s="504"/>
      <c r="L28" s="503"/>
      <c r="M28" s="503"/>
      <c r="N28" s="503"/>
      <c r="O28" s="503"/>
      <c r="P28" s="503"/>
      <c r="Q28" s="503"/>
      <c r="R28" s="505"/>
      <c r="S28" s="497"/>
      <c r="T28" s="575">
        <v>2</v>
      </c>
      <c r="U28" s="493"/>
      <c r="V28" s="493"/>
      <c r="W28" s="460"/>
      <c r="X28" s="503"/>
      <c r="Y28" s="503"/>
      <c r="Z28" s="503"/>
      <c r="AA28" s="503"/>
      <c r="AB28" s="504"/>
      <c r="AC28" s="503"/>
      <c r="AD28" s="503"/>
      <c r="AE28" s="503"/>
      <c r="AF28" s="503"/>
      <c r="AG28" s="503"/>
      <c r="AH28" s="503"/>
      <c r="AI28" s="505"/>
      <c r="AJ28" s="497"/>
      <c r="AK28" s="575">
        <v>2</v>
      </c>
      <c r="AL28" s="493"/>
      <c r="AM28" s="493"/>
      <c r="AN28" s="460"/>
      <c r="AO28" s="503"/>
      <c r="AP28" s="503"/>
      <c r="AQ28" s="503"/>
      <c r="AR28" s="503"/>
      <c r="AS28" s="504"/>
      <c r="AT28" s="503"/>
      <c r="AU28" s="503"/>
      <c r="AV28" s="503"/>
      <c r="AW28" s="503"/>
      <c r="AX28" s="503"/>
      <c r="AY28" s="503"/>
      <c r="AZ28" s="505"/>
      <c r="BA28" s="497"/>
      <c r="BB28" s="575">
        <v>2</v>
      </c>
      <c r="BC28" s="503"/>
      <c r="BD28" s="503"/>
      <c r="BE28" s="503"/>
      <c r="BF28" s="503"/>
      <c r="BG28" s="504"/>
      <c r="BH28" s="503"/>
      <c r="BI28" s="503"/>
      <c r="BJ28" s="505"/>
      <c r="BK28" s="497"/>
      <c r="BL28" s="157">
        <v>2</v>
      </c>
      <c r="BM28" s="506"/>
      <c r="BN28" s="506"/>
      <c r="BO28" s="506"/>
      <c r="BP28" s="506"/>
      <c r="BQ28" s="507"/>
      <c r="BR28" s="506"/>
      <c r="BS28" s="506"/>
      <c r="BT28" s="508"/>
      <c r="BU28" s="497"/>
      <c r="BV28" s="497"/>
      <c r="BW28" s="497"/>
      <c r="BX28" s="497"/>
      <c r="BY28" s="501"/>
    </row>
    <row r="29" spans="1:77" s="502" customFormat="1" ht="14.5" customHeight="1" x14ac:dyDescent="0.3">
      <c r="A29" s="491"/>
      <c r="B29" s="586">
        <v>3</v>
      </c>
      <c r="C29" s="492"/>
      <c r="D29" s="493"/>
      <c r="E29" s="493"/>
      <c r="F29" s="460"/>
      <c r="G29" s="503"/>
      <c r="H29" s="503"/>
      <c r="I29" s="503"/>
      <c r="J29" s="503"/>
      <c r="K29" s="504"/>
      <c r="L29" s="503"/>
      <c r="M29" s="503"/>
      <c r="N29" s="503"/>
      <c r="O29" s="503"/>
      <c r="P29" s="503"/>
      <c r="Q29" s="503"/>
      <c r="R29" s="505"/>
      <c r="S29" s="497"/>
      <c r="T29" s="575">
        <v>3</v>
      </c>
      <c r="U29" s="493"/>
      <c r="V29" s="493"/>
      <c r="W29" s="460"/>
      <c r="X29" s="503"/>
      <c r="Y29" s="503"/>
      <c r="Z29" s="503"/>
      <c r="AA29" s="503"/>
      <c r="AB29" s="504"/>
      <c r="AC29" s="503"/>
      <c r="AD29" s="503"/>
      <c r="AE29" s="503"/>
      <c r="AF29" s="503"/>
      <c r="AG29" s="503"/>
      <c r="AH29" s="503"/>
      <c r="AI29" s="505"/>
      <c r="AJ29" s="497"/>
      <c r="AK29" s="575">
        <v>3</v>
      </c>
      <c r="AL29" s="493"/>
      <c r="AM29" s="493"/>
      <c r="AN29" s="460"/>
      <c r="AO29" s="503"/>
      <c r="AP29" s="503"/>
      <c r="AQ29" s="503"/>
      <c r="AR29" s="503"/>
      <c r="AS29" s="504"/>
      <c r="AT29" s="503"/>
      <c r="AU29" s="503"/>
      <c r="AV29" s="503"/>
      <c r="AW29" s="503"/>
      <c r="AX29" s="503"/>
      <c r="AY29" s="503"/>
      <c r="AZ29" s="505"/>
      <c r="BA29" s="497"/>
      <c r="BB29" s="575">
        <v>3</v>
      </c>
      <c r="BC29" s="503"/>
      <c r="BD29" s="503"/>
      <c r="BE29" s="503"/>
      <c r="BF29" s="503"/>
      <c r="BG29" s="504"/>
      <c r="BH29" s="503"/>
      <c r="BI29" s="503"/>
      <c r="BJ29" s="505"/>
      <c r="BK29" s="497"/>
      <c r="BL29" s="157">
        <v>3</v>
      </c>
      <c r="BM29" s="506"/>
      <c r="BN29" s="506"/>
      <c r="BO29" s="506"/>
      <c r="BP29" s="506"/>
      <c r="BQ29" s="507"/>
      <c r="BR29" s="506"/>
      <c r="BS29" s="506"/>
      <c r="BT29" s="508"/>
      <c r="BU29" s="497"/>
      <c r="BV29" s="497"/>
      <c r="BW29" s="497"/>
      <c r="BX29" s="497"/>
      <c r="BY29" s="501"/>
    </row>
    <row r="30" spans="1:77" s="502" customFormat="1" ht="14.5" customHeight="1" x14ac:dyDescent="0.3">
      <c r="A30" s="491"/>
      <c r="B30" s="586">
        <v>4</v>
      </c>
      <c r="C30" s="492"/>
      <c r="D30" s="493"/>
      <c r="E30" s="493"/>
      <c r="F30" s="460"/>
      <c r="G30" s="503"/>
      <c r="H30" s="503"/>
      <c r="I30" s="503"/>
      <c r="J30" s="503"/>
      <c r="K30" s="504"/>
      <c r="L30" s="503"/>
      <c r="M30" s="503"/>
      <c r="N30" s="503"/>
      <c r="O30" s="503"/>
      <c r="P30" s="503"/>
      <c r="Q30" s="503"/>
      <c r="R30" s="505"/>
      <c r="S30" s="497"/>
      <c r="T30" s="575">
        <v>4</v>
      </c>
      <c r="U30" s="493"/>
      <c r="V30" s="493"/>
      <c r="W30" s="460"/>
      <c r="X30" s="503"/>
      <c r="Y30" s="503"/>
      <c r="Z30" s="503"/>
      <c r="AA30" s="503"/>
      <c r="AB30" s="504"/>
      <c r="AC30" s="503"/>
      <c r="AD30" s="503"/>
      <c r="AE30" s="503"/>
      <c r="AF30" s="503"/>
      <c r="AG30" s="503"/>
      <c r="AH30" s="503"/>
      <c r="AI30" s="505"/>
      <c r="AJ30" s="497"/>
      <c r="AK30" s="575">
        <v>4</v>
      </c>
      <c r="AL30" s="493"/>
      <c r="AM30" s="493"/>
      <c r="AN30" s="460"/>
      <c r="AO30" s="503"/>
      <c r="AP30" s="503"/>
      <c r="AQ30" s="503"/>
      <c r="AR30" s="503"/>
      <c r="AS30" s="504"/>
      <c r="AT30" s="503"/>
      <c r="AU30" s="503"/>
      <c r="AV30" s="503"/>
      <c r="AW30" s="503"/>
      <c r="AX30" s="503"/>
      <c r="AY30" s="503"/>
      <c r="AZ30" s="505"/>
      <c r="BA30" s="497"/>
      <c r="BB30" s="575">
        <v>4</v>
      </c>
      <c r="BC30" s="503"/>
      <c r="BD30" s="503"/>
      <c r="BE30" s="503"/>
      <c r="BF30" s="503"/>
      <c r="BG30" s="504"/>
      <c r="BH30" s="503"/>
      <c r="BI30" s="503"/>
      <c r="BJ30" s="505"/>
      <c r="BK30" s="497"/>
      <c r="BL30" s="157">
        <v>4</v>
      </c>
      <c r="BM30" s="506"/>
      <c r="BN30" s="506"/>
      <c r="BO30" s="506"/>
      <c r="BP30" s="506"/>
      <c r="BQ30" s="507"/>
      <c r="BR30" s="506"/>
      <c r="BS30" s="506"/>
      <c r="BT30" s="508"/>
      <c r="BU30" s="497"/>
      <c r="BV30" s="497"/>
      <c r="BW30" s="497"/>
      <c r="BX30" s="497"/>
      <c r="BY30" s="501"/>
    </row>
    <row r="31" spans="1:77" s="502" customFormat="1" ht="14.5" customHeight="1" x14ac:dyDescent="0.3">
      <c r="A31" s="491"/>
      <c r="B31" s="586">
        <v>5</v>
      </c>
      <c r="C31" s="492"/>
      <c r="D31" s="493"/>
      <c r="E31" s="493"/>
      <c r="F31" s="460"/>
      <c r="G31" s="503"/>
      <c r="H31" s="503"/>
      <c r="I31" s="503"/>
      <c r="J31" s="503"/>
      <c r="K31" s="504"/>
      <c r="L31" s="503"/>
      <c r="M31" s="503"/>
      <c r="N31" s="503"/>
      <c r="O31" s="503"/>
      <c r="P31" s="503"/>
      <c r="Q31" s="503"/>
      <c r="R31" s="505"/>
      <c r="S31" s="497"/>
      <c r="T31" s="575">
        <v>5</v>
      </c>
      <c r="U31" s="493"/>
      <c r="V31" s="493"/>
      <c r="W31" s="460"/>
      <c r="X31" s="503"/>
      <c r="Y31" s="503"/>
      <c r="Z31" s="503"/>
      <c r="AA31" s="503"/>
      <c r="AB31" s="504"/>
      <c r="AC31" s="503"/>
      <c r="AD31" s="503"/>
      <c r="AE31" s="503"/>
      <c r="AF31" s="503"/>
      <c r="AG31" s="503"/>
      <c r="AH31" s="503"/>
      <c r="AI31" s="505"/>
      <c r="AJ31" s="497"/>
      <c r="AK31" s="575">
        <v>5</v>
      </c>
      <c r="AL31" s="493"/>
      <c r="AM31" s="493"/>
      <c r="AN31" s="460"/>
      <c r="AO31" s="503"/>
      <c r="AP31" s="503"/>
      <c r="AQ31" s="503"/>
      <c r="AR31" s="503"/>
      <c r="AS31" s="504"/>
      <c r="AT31" s="503"/>
      <c r="AU31" s="503"/>
      <c r="AV31" s="503"/>
      <c r="AW31" s="503"/>
      <c r="AX31" s="503"/>
      <c r="AY31" s="503"/>
      <c r="AZ31" s="505"/>
      <c r="BA31" s="497"/>
      <c r="BB31" s="575">
        <v>5</v>
      </c>
      <c r="BC31" s="503"/>
      <c r="BD31" s="503"/>
      <c r="BE31" s="503"/>
      <c r="BF31" s="503"/>
      <c r="BG31" s="504"/>
      <c r="BH31" s="503"/>
      <c r="BI31" s="503"/>
      <c r="BJ31" s="505"/>
      <c r="BK31" s="497"/>
      <c r="BL31" s="157">
        <v>5</v>
      </c>
      <c r="BM31" s="506"/>
      <c r="BN31" s="506"/>
      <c r="BO31" s="506"/>
      <c r="BP31" s="506"/>
      <c r="BQ31" s="507"/>
      <c r="BR31" s="506"/>
      <c r="BS31" s="506"/>
      <c r="BT31" s="508"/>
      <c r="BU31" s="497"/>
      <c r="BV31" s="497"/>
      <c r="BW31" s="497"/>
      <c r="BX31" s="497"/>
      <c r="BY31" s="501"/>
    </row>
    <row r="32" spans="1:77" s="502" customFormat="1" ht="14.5" customHeight="1" x14ac:dyDescent="0.3">
      <c r="A32" s="491"/>
      <c r="B32" s="586">
        <v>6</v>
      </c>
      <c r="C32" s="492"/>
      <c r="D32" s="493"/>
      <c r="E32" s="493"/>
      <c r="F32" s="460"/>
      <c r="G32" s="503"/>
      <c r="H32" s="503"/>
      <c r="I32" s="503"/>
      <c r="J32" s="503"/>
      <c r="K32" s="504"/>
      <c r="L32" s="503"/>
      <c r="M32" s="503"/>
      <c r="N32" s="503"/>
      <c r="O32" s="503"/>
      <c r="P32" s="503"/>
      <c r="Q32" s="503"/>
      <c r="R32" s="505"/>
      <c r="S32" s="497"/>
      <c r="T32" s="575">
        <v>6</v>
      </c>
      <c r="U32" s="493"/>
      <c r="V32" s="493"/>
      <c r="W32" s="460"/>
      <c r="X32" s="503"/>
      <c r="Y32" s="503"/>
      <c r="Z32" s="503"/>
      <c r="AA32" s="503"/>
      <c r="AB32" s="504"/>
      <c r="AC32" s="503"/>
      <c r="AD32" s="503"/>
      <c r="AE32" s="503"/>
      <c r="AF32" s="503"/>
      <c r="AG32" s="503"/>
      <c r="AH32" s="503"/>
      <c r="AI32" s="505"/>
      <c r="AJ32" s="497"/>
      <c r="AK32" s="575">
        <v>6</v>
      </c>
      <c r="AL32" s="493"/>
      <c r="AM32" s="493"/>
      <c r="AN32" s="460"/>
      <c r="AO32" s="503"/>
      <c r="AP32" s="503"/>
      <c r="AQ32" s="503"/>
      <c r="AR32" s="503"/>
      <c r="AS32" s="504"/>
      <c r="AT32" s="503"/>
      <c r="AU32" s="503"/>
      <c r="AV32" s="503"/>
      <c r="AW32" s="503"/>
      <c r="AX32" s="503"/>
      <c r="AY32" s="503"/>
      <c r="AZ32" s="505"/>
      <c r="BA32" s="497"/>
      <c r="BB32" s="575">
        <v>6</v>
      </c>
      <c r="BC32" s="503"/>
      <c r="BD32" s="503"/>
      <c r="BE32" s="503"/>
      <c r="BF32" s="503"/>
      <c r="BG32" s="504"/>
      <c r="BH32" s="503"/>
      <c r="BI32" s="503"/>
      <c r="BJ32" s="505"/>
      <c r="BK32" s="497"/>
      <c r="BL32" s="157">
        <v>6</v>
      </c>
      <c r="BM32" s="506"/>
      <c r="BN32" s="506"/>
      <c r="BO32" s="506"/>
      <c r="BP32" s="506"/>
      <c r="BQ32" s="507"/>
      <c r="BR32" s="506"/>
      <c r="BS32" s="506"/>
      <c r="BT32" s="508"/>
      <c r="BU32" s="497"/>
      <c r="BV32" s="497"/>
      <c r="BW32" s="497"/>
      <c r="BX32" s="497"/>
      <c r="BY32" s="501"/>
    </row>
    <row r="33" spans="1:77" s="502" customFormat="1" ht="14.5" customHeight="1" x14ac:dyDescent="0.3">
      <c r="A33" s="491"/>
      <c r="B33" s="586">
        <v>7</v>
      </c>
      <c r="C33" s="492"/>
      <c r="D33" s="493"/>
      <c r="E33" s="493"/>
      <c r="F33" s="460"/>
      <c r="G33" s="503"/>
      <c r="H33" s="503"/>
      <c r="I33" s="503"/>
      <c r="J33" s="503"/>
      <c r="K33" s="504"/>
      <c r="L33" s="503"/>
      <c r="M33" s="503"/>
      <c r="N33" s="503"/>
      <c r="O33" s="503"/>
      <c r="P33" s="503"/>
      <c r="Q33" s="503"/>
      <c r="R33" s="505"/>
      <c r="S33" s="497"/>
      <c r="T33" s="575">
        <v>7</v>
      </c>
      <c r="U33" s="493"/>
      <c r="V33" s="493"/>
      <c r="W33" s="460"/>
      <c r="X33" s="503"/>
      <c r="Y33" s="503"/>
      <c r="Z33" s="503"/>
      <c r="AA33" s="503"/>
      <c r="AB33" s="504"/>
      <c r="AC33" s="503"/>
      <c r="AD33" s="503"/>
      <c r="AE33" s="503"/>
      <c r="AF33" s="503"/>
      <c r="AG33" s="503"/>
      <c r="AH33" s="503"/>
      <c r="AI33" s="505"/>
      <c r="AJ33" s="497"/>
      <c r="AK33" s="575">
        <v>7</v>
      </c>
      <c r="AL33" s="493"/>
      <c r="AM33" s="493"/>
      <c r="AN33" s="460"/>
      <c r="AO33" s="503"/>
      <c r="AP33" s="503"/>
      <c r="AQ33" s="503"/>
      <c r="AR33" s="503"/>
      <c r="AS33" s="504"/>
      <c r="AT33" s="503"/>
      <c r="AU33" s="503"/>
      <c r="AV33" s="503"/>
      <c r="AW33" s="503"/>
      <c r="AX33" s="503"/>
      <c r="AY33" s="503"/>
      <c r="AZ33" s="505"/>
      <c r="BA33" s="497"/>
      <c r="BB33" s="575">
        <v>7</v>
      </c>
      <c r="BC33" s="503"/>
      <c r="BD33" s="503"/>
      <c r="BE33" s="503"/>
      <c r="BF33" s="503"/>
      <c r="BG33" s="504"/>
      <c r="BH33" s="503"/>
      <c r="BI33" s="503"/>
      <c r="BJ33" s="505"/>
      <c r="BK33" s="497"/>
      <c r="BL33" s="157">
        <v>7</v>
      </c>
      <c r="BM33" s="506"/>
      <c r="BN33" s="506"/>
      <c r="BO33" s="506"/>
      <c r="BP33" s="506"/>
      <c r="BQ33" s="507"/>
      <c r="BR33" s="506"/>
      <c r="BS33" s="506"/>
      <c r="BT33" s="508"/>
      <c r="BU33" s="497"/>
      <c r="BV33" s="497"/>
      <c r="BW33" s="497"/>
      <c r="BX33" s="497"/>
      <c r="BY33" s="501"/>
    </row>
    <row r="34" spans="1:77" s="502" customFormat="1" ht="14.5" customHeight="1" x14ac:dyDescent="0.3">
      <c r="A34" s="491"/>
      <c r="B34" s="586" t="s">
        <v>6</v>
      </c>
      <c r="C34" s="492"/>
      <c r="D34" s="493"/>
      <c r="E34" s="493"/>
      <c r="F34" s="460"/>
      <c r="G34" s="503"/>
      <c r="H34" s="503"/>
      <c r="I34" s="503"/>
      <c r="J34" s="503"/>
      <c r="K34" s="504"/>
      <c r="L34" s="503"/>
      <c r="M34" s="503"/>
      <c r="N34" s="503"/>
      <c r="O34" s="503"/>
      <c r="P34" s="503"/>
      <c r="Q34" s="503"/>
      <c r="R34" s="505"/>
      <c r="S34" s="497"/>
      <c r="T34" s="575" t="s">
        <v>6</v>
      </c>
      <c r="U34" s="493"/>
      <c r="V34" s="493"/>
      <c r="W34" s="460"/>
      <c r="X34" s="503"/>
      <c r="Y34" s="503"/>
      <c r="Z34" s="503"/>
      <c r="AA34" s="503"/>
      <c r="AB34" s="504"/>
      <c r="AC34" s="503"/>
      <c r="AD34" s="503"/>
      <c r="AE34" s="503"/>
      <c r="AF34" s="503"/>
      <c r="AG34" s="503"/>
      <c r="AH34" s="503"/>
      <c r="AI34" s="505"/>
      <c r="AJ34" s="497"/>
      <c r="AK34" s="575" t="s">
        <v>6</v>
      </c>
      <c r="AL34" s="493"/>
      <c r="AM34" s="493"/>
      <c r="AN34" s="460"/>
      <c r="AO34" s="503"/>
      <c r="AP34" s="503"/>
      <c r="AQ34" s="503"/>
      <c r="AR34" s="503"/>
      <c r="AS34" s="504"/>
      <c r="AT34" s="503"/>
      <c r="AU34" s="503"/>
      <c r="AV34" s="503"/>
      <c r="AW34" s="503"/>
      <c r="AX34" s="503"/>
      <c r="AY34" s="503"/>
      <c r="AZ34" s="505"/>
      <c r="BA34" s="497"/>
      <c r="BB34" s="575" t="s">
        <v>188</v>
      </c>
      <c r="BC34" s="503"/>
      <c r="BD34" s="503"/>
      <c r="BE34" s="503"/>
      <c r="BF34" s="503"/>
      <c r="BG34" s="504"/>
      <c r="BH34" s="503"/>
      <c r="BI34" s="503"/>
      <c r="BJ34" s="505"/>
      <c r="BK34" s="497"/>
      <c r="BL34" s="157" t="s">
        <v>188</v>
      </c>
      <c r="BM34" s="506"/>
      <c r="BN34" s="506"/>
      <c r="BO34" s="506"/>
      <c r="BP34" s="506"/>
      <c r="BQ34" s="507"/>
      <c r="BR34" s="506"/>
      <c r="BS34" s="506"/>
      <c r="BT34" s="508"/>
      <c r="BU34" s="497"/>
      <c r="BV34" s="497"/>
      <c r="BW34" s="497"/>
      <c r="BX34" s="497"/>
      <c r="BY34" s="501"/>
    </row>
    <row r="35" spans="1:77" s="502" customFormat="1" ht="14.5" customHeight="1" x14ac:dyDescent="0.3">
      <c r="A35" s="491"/>
      <c r="B35" s="586" t="s">
        <v>6</v>
      </c>
      <c r="C35" s="492"/>
      <c r="D35" s="493"/>
      <c r="E35" s="493"/>
      <c r="F35" s="460"/>
      <c r="G35" s="503"/>
      <c r="H35" s="503"/>
      <c r="I35" s="503"/>
      <c r="J35" s="503"/>
      <c r="K35" s="504"/>
      <c r="L35" s="503"/>
      <c r="M35" s="503"/>
      <c r="N35" s="503"/>
      <c r="O35" s="503"/>
      <c r="P35" s="503"/>
      <c r="Q35" s="503"/>
      <c r="R35" s="505"/>
      <c r="S35" s="497"/>
      <c r="T35" s="575" t="s">
        <v>6</v>
      </c>
      <c r="U35" s="493"/>
      <c r="V35" s="493"/>
      <c r="W35" s="460"/>
      <c r="X35" s="503"/>
      <c r="Y35" s="503"/>
      <c r="Z35" s="503"/>
      <c r="AA35" s="503"/>
      <c r="AB35" s="504"/>
      <c r="AC35" s="503"/>
      <c r="AD35" s="503"/>
      <c r="AE35" s="503"/>
      <c r="AF35" s="503"/>
      <c r="AG35" s="503"/>
      <c r="AH35" s="503"/>
      <c r="AI35" s="505"/>
      <c r="AJ35" s="497"/>
      <c r="AK35" s="575" t="s">
        <v>6</v>
      </c>
      <c r="AL35" s="493"/>
      <c r="AM35" s="493"/>
      <c r="AN35" s="460"/>
      <c r="AO35" s="503"/>
      <c r="AP35" s="503"/>
      <c r="AQ35" s="503"/>
      <c r="AR35" s="503"/>
      <c r="AS35" s="504"/>
      <c r="AT35" s="503"/>
      <c r="AU35" s="503"/>
      <c r="AV35" s="503"/>
      <c r="AW35" s="503"/>
      <c r="AX35" s="503"/>
      <c r="AY35" s="503"/>
      <c r="AZ35" s="505"/>
      <c r="BA35" s="497"/>
      <c r="BB35" s="575" t="s">
        <v>188</v>
      </c>
      <c r="BC35" s="503"/>
      <c r="BD35" s="503"/>
      <c r="BE35" s="503"/>
      <c r="BF35" s="503"/>
      <c r="BG35" s="504"/>
      <c r="BH35" s="503"/>
      <c r="BI35" s="503"/>
      <c r="BJ35" s="505"/>
      <c r="BK35" s="497"/>
      <c r="BL35" s="157" t="s">
        <v>188</v>
      </c>
      <c r="BM35" s="506"/>
      <c r="BN35" s="506"/>
      <c r="BO35" s="506"/>
      <c r="BP35" s="506"/>
      <c r="BQ35" s="507"/>
      <c r="BR35" s="506"/>
      <c r="BS35" s="506"/>
      <c r="BT35" s="508"/>
      <c r="BU35" s="497"/>
      <c r="BV35" s="497"/>
      <c r="BW35" s="497"/>
      <c r="BX35" s="497"/>
      <c r="BY35" s="501"/>
    </row>
    <row r="36" spans="1:77" s="502" customFormat="1" ht="14.5" customHeight="1" x14ac:dyDescent="0.3">
      <c r="A36" s="491"/>
      <c r="B36" s="586"/>
      <c r="C36" s="509"/>
      <c r="D36" s="510"/>
      <c r="E36" s="510"/>
      <c r="F36" s="462"/>
      <c r="G36" s="511"/>
      <c r="H36" s="511"/>
      <c r="I36" s="511"/>
      <c r="J36" s="511"/>
      <c r="K36" s="512"/>
      <c r="L36" s="511"/>
      <c r="M36" s="511"/>
      <c r="N36" s="511"/>
      <c r="O36" s="511"/>
      <c r="P36" s="511"/>
      <c r="Q36" s="511"/>
      <c r="R36" s="513"/>
      <c r="S36" s="497"/>
      <c r="T36" s="576"/>
      <c r="U36" s="510"/>
      <c r="V36" s="510"/>
      <c r="W36" s="462"/>
      <c r="X36" s="511"/>
      <c r="Y36" s="511"/>
      <c r="Z36" s="511"/>
      <c r="AA36" s="511"/>
      <c r="AB36" s="512"/>
      <c r="AC36" s="511"/>
      <c r="AD36" s="511"/>
      <c r="AE36" s="511"/>
      <c r="AF36" s="511"/>
      <c r="AG36" s="511"/>
      <c r="AH36" s="511"/>
      <c r="AI36" s="513"/>
      <c r="AJ36" s="497"/>
      <c r="AK36" s="576"/>
      <c r="AL36" s="510"/>
      <c r="AM36" s="510"/>
      <c r="AN36" s="462"/>
      <c r="AO36" s="511"/>
      <c r="AP36" s="511"/>
      <c r="AQ36" s="511"/>
      <c r="AR36" s="511"/>
      <c r="AS36" s="512"/>
      <c r="AT36" s="511"/>
      <c r="AU36" s="511"/>
      <c r="AV36" s="511"/>
      <c r="AW36" s="511"/>
      <c r="AX36" s="511"/>
      <c r="AY36" s="511"/>
      <c r="AZ36" s="513"/>
      <c r="BA36" s="497"/>
      <c r="BB36" s="576"/>
      <c r="BC36" s="511"/>
      <c r="BD36" s="511"/>
      <c r="BE36" s="511"/>
      <c r="BF36" s="511"/>
      <c r="BG36" s="512"/>
      <c r="BH36" s="511"/>
      <c r="BI36" s="511"/>
      <c r="BJ36" s="513"/>
      <c r="BK36" s="497"/>
      <c r="BL36" s="70"/>
      <c r="BM36" s="514"/>
      <c r="BN36" s="514"/>
      <c r="BO36" s="514"/>
      <c r="BP36" s="514"/>
      <c r="BQ36" s="515"/>
      <c r="BR36" s="514"/>
      <c r="BS36" s="514"/>
      <c r="BT36" s="516"/>
      <c r="BU36" s="497"/>
      <c r="BV36" s="497"/>
      <c r="BW36" s="497"/>
      <c r="BX36" s="497"/>
      <c r="BY36" s="501"/>
    </row>
    <row r="37" spans="1:77" ht="14.5" customHeight="1" x14ac:dyDescent="0.3">
      <c r="A37" s="72"/>
      <c r="B37" s="444"/>
      <c r="C37" s="149"/>
      <c r="D37" s="149"/>
      <c r="E37" s="149"/>
      <c r="F37" s="149"/>
      <c r="G37" s="149"/>
      <c r="H37" s="149"/>
      <c r="I37" s="149"/>
      <c r="J37" s="149"/>
      <c r="K37" s="149"/>
      <c r="L37" s="149"/>
      <c r="M37" s="149"/>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3"/>
    </row>
    <row r="38" spans="1:77" ht="27" customHeight="1" x14ac:dyDescent="0.3">
      <c r="A38" s="41"/>
    </row>
    <row r="39" spans="1:77" ht="27" customHeight="1" x14ac:dyDescent="0.3">
      <c r="A39" s="41"/>
    </row>
    <row r="40" spans="1:77" ht="27" customHeight="1" x14ac:dyDescent="0.3">
      <c r="A40" s="41"/>
    </row>
    <row r="41" spans="1:77" ht="27" customHeight="1" x14ac:dyDescent="0.3">
      <c r="A41" s="41"/>
    </row>
    <row r="42" spans="1:77" ht="27" customHeight="1" x14ac:dyDescent="0.3">
      <c r="A42" s="41"/>
    </row>
    <row r="43" spans="1:77" ht="27" customHeight="1" x14ac:dyDescent="0.3">
      <c r="A43" s="41"/>
    </row>
    <row r="44" spans="1:77" ht="27" customHeight="1" x14ac:dyDescent="0.3">
      <c r="A44" s="41"/>
    </row>
    <row r="45" spans="1:77" ht="27" customHeight="1" x14ac:dyDescent="0.3">
      <c r="A45" s="41"/>
    </row>
    <row r="46" spans="1:77" ht="27" customHeight="1" x14ac:dyDescent="0.3">
      <c r="A46" s="41"/>
    </row>
    <row r="47" spans="1:77" ht="27" customHeight="1" x14ac:dyDescent="0.3">
      <c r="A47" s="41"/>
    </row>
    <row r="48" spans="1:77" ht="27" customHeight="1" x14ac:dyDescent="0.3">
      <c r="A48" s="41"/>
    </row>
    <row r="49" spans="1:1" ht="27" customHeight="1" x14ac:dyDescent="0.3">
      <c r="A49" s="41"/>
    </row>
    <row r="50" spans="1:1" ht="27" customHeight="1" x14ac:dyDescent="0.3">
      <c r="A50" s="41"/>
    </row>
    <row r="51" spans="1:1" ht="27" customHeight="1" x14ac:dyDescent="0.3">
      <c r="A51" s="41"/>
    </row>
    <row r="52" spans="1:1" ht="27" customHeight="1" x14ac:dyDescent="0.3">
      <c r="A52" s="41"/>
    </row>
    <row r="53" spans="1:1" ht="27" customHeight="1" x14ac:dyDescent="0.3">
      <c r="A53" s="41"/>
    </row>
    <row r="54" spans="1:1" ht="27" customHeight="1" x14ac:dyDescent="0.3">
      <c r="A54" s="41"/>
    </row>
    <row r="55" spans="1:1" ht="27" customHeight="1" x14ac:dyDescent="0.3">
      <c r="A55" s="41"/>
    </row>
    <row r="56" spans="1:1" ht="27" customHeight="1" x14ac:dyDescent="0.3">
      <c r="A56" s="41"/>
    </row>
    <row r="57" spans="1:1" ht="27" customHeight="1" x14ac:dyDescent="0.3">
      <c r="A57" s="41"/>
    </row>
    <row r="58" spans="1:1" ht="27" customHeight="1" x14ac:dyDescent="0.3">
      <c r="A58" s="41"/>
    </row>
    <row r="59" spans="1:1" ht="27" customHeight="1" x14ac:dyDescent="0.3">
      <c r="A59" s="41"/>
    </row>
    <row r="60" spans="1:1" ht="27" customHeight="1" x14ac:dyDescent="0.3">
      <c r="A60" s="41"/>
    </row>
    <row r="61" spans="1:1" ht="27" customHeight="1" x14ac:dyDescent="0.3">
      <c r="A61" s="41"/>
    </row>
    <row r="62" spans="1:1" ht="27" customHeight="1" x14ac:dyDescent="0.3">
      <c r="A62" s="41"/>
    </row>
    <row r="63" spans="1:1" ht="27" customHeight="1" x14ac:dyDescent="0.3">
      <c r="A63" s="41"/>
    </row>
    <row r="64" spans="1:1" ht="27" customHeight="1" x14ac:dyDescent="0.3">
      <c r="A64" s="41"/>
    </row>
    <row r="65" spans="1:1" ht="27" customHeight="1" x14ac:dyDescent="0.3">
      <c r="A65" s="41"/>
    </row>
    <row r="66" spans="1:1" ht="27" customHeight="1" x14ac:dyDescent="0.3">
      <c r="A66" s="41"/>
    </row>
    <row r="67" spans="1:1" ht="27" customHeight="1" x14ac:dyDescent="0.3">
      <c r="A67" s="41"/>
    </row>
    <row r="68" spans="1:1" ht="27" customHeight="1" x14ac:dyDescent="0.3">
      <c r="A68" s="41"/>
    </row>
    <row r="69" spans="1:1" ht="27" customHeight="1" x14ac:dyDescent="0.3">
      <c r="A69" s="41"/>
    </row>
    <row r="70" spans="1:1" ht="27" customHeight="1" x14ac:dyDescent="0.3">
      <c r="A70" s="41"/>
    </row>
    <row r="71" spans="1:1" ht="27" customHeight="1" x14ac:dyDescent="0.3">
      <c r="A71" s="41"/>
    </row>
    <row r="72" spans="1:1" ht="27" customHeight="1" x14ac:dyDescent="0.3">
      <c r="A72" s="41"/>
    </row>
    <row r="73" spans="1:1" ht="27" customHeight="1" x14ac:dyDescent="0.3">
      <c r="A73" s="41"/>
    </row>
    <row r="74" spans="1:1" ht="27" customHeight="1" x14ac:dyDescent="0.3">
      <c r="A74" s="41"/>
    </row>
    <row r="75" spans="1:1" ht="27" customHeight="1" x14ac:dyDescent="0.3">
      <c r="A75" s="41"/>
    </row>
    <row r="76" spans="1:1" ht="27" customHeight="1" x14ac:dyDescent="0.3">
      <c r="A76" s="41"/>
    </row>
    <row r="77" spans="1:1" ht="27" customHeight="1" x14ac:dyDescent="0.3">
      <c r="A77" s="41"/>
    </row>
    <row r="78" spans="1:1" ht="27" customHeight="1" x14ac:dyDescent="0.3">
      <c r="A78" s="41"/>
    </row>
    <row r="79" spans="1:1" ht="27" customHeight="1" x14ac:dyDescent="0.3">
      <c r="A79" s="41"/>
    </row>
    <row r="80" spans="1:1" ht="27" customHeight="1" x14ac:dyDescent="0.3">
      <c r="A80" s="41"/>
    </row>
    <row r="81" spans="1:1" ht="27" customHeight="1" x14ac:dyDescent="0.3">
      <c r="A81" s="41"/>
    </row>
    <row r="82" spans="1:1" ht="27" customHeight="1" x14ac:dyDescent="0.3">
      <c r="A82" s="41"/>
    </row>
    <row r="83" spans="1:1" ht="27" customHeight="1" x14ac:dyDescent="0.3">
      <c r="A83" s="41"/>
    </row>
    <row r="84" spans="1:1" ht="27" customHeight="1" x14ac:dyDescent="0.3">
      <c r="A84" s="41"/>
    </row>
    <row r="85" spans="1:1" ht="27" customHeight="1" x14ac:dyDescent="0.3">
      <c r="A85" s="41"/>
    </row>
    <row r="86" spans="1:1" ht="27" customHeight="1" x14ac:dyDescent="0.3">
      <c r="A86" s="41"/>
    </row>
    <row r="87" spans="1:1" ht="27" customHeight="1" x14ac:dyDescent="0.3">
      <c r="A87" s="41"/>
    </row>
    <row r="88" spans="1:1" ht="27" customHeight="1" x14ac:dyDescent="0.3">
      <c r="A88" s="41"/>
    </row>
    <row r="89" spans="1:1" ht="27" customHeight="1" x14ac:dyDescent="0.3">
      <c r="A89" s="41"/>
    </row>
    <row r="90" spans="1:1" ht="27" customHeight="1" x14ac:dyDescent="0.3">
      <c r="A90" s="41"/>
    </row>
    <row r="91" spans="1:1" ht="27" customHeight="1" x14ac:dyDescent="0.3">
      <c r="A91" s="41"/>
    </row>
    <row r="92" spans="1:1" ht="27" customHeight="1" x14ac:dyDescent="0.3">
      <c r="A92" s="41"/>
    </row>
    <row r="93" spans="1:1" ht="27" customHeight="1" x14ac:dyDescent="0.3">
      <c r="A93" s="41"/>
    </row>
    <row r="94" spans="1:1" ht="27" customHeight="1" x14ac:dyDescent="0.3">
      <c r="A94" s="41"/>
    </row>
    <row r="95" spans="1:1" ht="27" customHeight="1" x14ac:dyDescent="0.3">
      <c r="A95" s="41"/>
    </row>
    <row r="96" spans="1:1" ht="27" customHeight="1" x14ac:dyDescent="0.3">
      <c r="A96" s="41"/>
    </row>
    <row r="97" spans="1:1" ht="27" customHeight="1" x14ac:dyDescent="0.3">
      <c r="A97" s="41"/>
    </row>
    <row r="98" spans="1:1" ht="27" customHeight="1" x14ac:dyDescent="0.3">
      <c r="A98" s="41"/>
    </row>
    <row r="99" spans="1:1" ht="27" customHeight="1" x14ac:dyDescent="0.3">
      <c r="A99" s="41"/>
    </row>
    <row r="100" spans="1:1" ht="27" customHeight="1" x14ac:dyDescent="0.3">
      <c r="A100" s="41"/>
    </row>
    <row r="101" spans="1:1" ht="27" customHeight="1" x14ac:dyDescent="0.3">
      <c r="A101" s="41"/>
    </row>
    <row r="102" spans="1:1" ht="27" customHeight="1" x14ac:dyDescent="0.3">
      <c r="A102" s="41"/>
    </row>
    <row r="103" spans="1:1" ht="27" customHeight="1" x14ac:dyDescent="0.3">
      <c r="A103" s="41"/>
    </row>
    <row r="104" spans="1:1" ht="27" customHeight="1" x14ac:dyDescent="0.3">
      <c r="A104" s="41"/>
    </row>
    <row r="105" spans="1:1" ht="27" customHeight="1" x14ac:dyDescent="0.3">
      <c r="A105" s="41"/>
    </row>
    <row r="106" spans="1:1" ht="27" customHeight="1" x14ac:dyDescent="0.3">
      <c r="A106" s="41"/>
    </row>
    <row r="107" spans="1:1" ht="27" customHeight="1" x14ac:dyDescent="0.3">
      <c r="A107" s="41"/>
    </row>
    <row r="108" spans="1:1" ht="27" customHeight="1" x14ac:dyDescent="0.3">
      <c r="A108" s="41"/>
    </row>
    <row r="109" spans="1:1" ht="27" customHeight="1" x14ac:dyDescent="0.3">
      <c r="A109" s="41"/>
    </row>
    <row r="110" spans="1:1" ht="27" customHeight="1" x14ac:dyDescent="0.3">
      <c r="A110" s="41"/>
    </row>
    <row r="111" spans="1:1" ht="27" customHeight="1" x14ac:dyDescent="0.3">
      <c r="A111" s="41"/>
    </row>
    <row r="112" spans="1:1" ht="27" customHeight="1" x14ac:dyDescent="0.3">
      <c r="A112" s="41"/>
    </row>
    <row r="113" spans="1:1" ht="27" customHeight="1" x14ac:dyDescent="0.3">
      <c r="A113" s="41"/>
    </row>
    <row r="114" spans="1:1" ht="27" customHeight="1" x14ac:dyDescent="0.3">
      <c r="A114" s="41"/>
    </row>
    <row r="115" spans="1:1" ht="27" customHeight="1" x14ac:dyDescent="0.3">
      <c r="A115" s="41"/>
    </row>
    <row r="116" spans="1:1" ht="27" customHeight="1" x14ac:dyDescent="0.3">
      <c r="A116" s="41"/>
    </row>
    <row r="117" spans="1:1" ht="27" customHeight="1" x14ac:dyDescent="0.3">
      <c r="A117" s="41"/>
    </row>
    <row r="118" spans="1:1" ht="27" customHeight="1" x14ac:dyDescent="0.3">
      <c r="A118" s="41"/>
    </row>
    <row r="119" spans="1:1" ht="27" customHeight="1" x14ac:dyDescent="0.3">
      <c r="A119" s="41"/>
    </row>
    <row r="120" spans="1:1" ht="27" customHeight="1" x14ac:dyDescent="0.3">
      <c r="A120" s="41"/>
    </row>
    <row r="121" spans="1:1" ht="27" customHeight="1" x14ac:dyDescent="0.3">
      <c r="A121" s="41"/>
    </row>
    <row r="122" spans="1:1" ht="27" customHeight="1" x14ac:dyDescent="0.3">
      <c r="A122" s="403"/>
    </row>
    <row r="123" spans="1:1" ht="27" customHeight="1" x14ac:dyDescent="0.3">
      <c r="A123" s="404"/>
    </row>
  </sheetData>
  <mergeCells count="48">
    <mergeCell ref="D23:R23"/>
    <mergeCell ref="U23:AI23"/>
    <mergeCell ref="K18:R18"/>
    <mergeCell ref="U18:W18"/>
    <mergeCell ref="X18:AA18"/>
    <mergeCell ref="D17:R17"/>
    <mergeCell ref="U17:AI17"/>
    <mergeCell ref="D18:F18"/>
    <mergeCell ref="G18:J18"/>
    <mergeCell ref="B2:I2"/>
    <mergeCell ref="B3:J6"/>
    <mergeCell ref="K3:M9"/>
    <mergeCell ref="O3:Q9"/>
    <mergeCell ref="B7:I7"/>
    <mergeCell ref="H8:H9"/>
    <mergeCell ref="I8:I9"/>
    <mergeCell ref="G8:G9"/>
    <mergeCell ref="E8:F8"/>
    <mergeCell ref="C8:D8"/>
    <mergeCell ref="T3:V9"/>
    <mergeCell ref="D24:F24"/>
    <mergeCell ref="G24:J24"/>
    <mergeCell ref="K24:R24"/>
    <mergeCell ref="U24:W24"/>
    <mergeCell ref="X24:AA24"/>
    <mergeCell ref="AB24:AI24"/>
    <mergeCell ref="AB18:AI18"/>
    <mergeCell ref="AL18:AN18"/>
    <mergeCell ref="AO18:AR18"/>
    <mergeCell ref="AS18:AZ18"/>
    <mergeCell ref="AL24:AN24"/>
    <mergeCell ref="AO24:AR24"/>
    <mergeCell ref="AS24:AZ24"/>
    <mergeCell ref="AL23:AZ23"/>
    <mergeCell ref="BV17:BX17"/>
    <mergeCell ref="BC23:BJ23"/>
    <mergeCell ref="BM23:BT23"/>
    <mergeCell ref="BC17:BJ17"/>
    <mergeCell ref="BM17:BT17"/>
    <mergeCell ref="BC18:BF18"/>
    <mergeCell ref="BG18:BJ18"/>
    <mergeCell ref="BM18:BP18"/>
    <mergeCell ref="BQ18:BT18"/>
    <mergeCell ref="BC24:BF24"/>
    <mergeCell ref="BG24:BJ24"/>
    <mergeCell ref="BM24:BP24"/>
    <mergeCell ref="BQ24:BT24"/>
    <mergeCell ref="AL17:AZ17"/>
  </mergeCells>
  <pageMargins left="0.7" right="0.7" top="0.75" bottom="0.75" header="0.3" footer="0.3"/>
  <pageSetup paperSize="9" orientation="portrait" r:id="rId1"/>
  <ignoredErrors>
    <ignoredError sqref="D9:E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GetOrganized dokument" ma:contentTypeID="0x010100AC085CFC53BC46CEA2EADE194AD9D48200AAC296D218E4484E8DDAD650E9CBD998" ma:contentTypeVersion="0" ma:contentTypeDescription="GetOrganized dokument" ma:contentTypeScope="" ma:versionID="f0341fa9be6c7c37c5176d688e2f23c8">
  <xsd:schema xmlns:xsd="http://www.w3.org/2001/XMLSchema" xmlns:xs="http://www.w3.org/2001/XMLSchema" xmlns:p="http://schemas.microsoft.com/office/2006/metadata/properties" xmlns:ns1="http://schemas.microsoft.com/sharepoint/v3" xmlns:ns2="e850e98a-2c86-4f66-9fcf-0550307e9c20" xmlns:ns3="257B5C21-631D-4CC2-B980-25BAB8293D19" targetNamespace="http://schemas.microsoft.com/office/2006/metadata/properties" ma:root="true" ma:fieldsID="91a0de0ad0edd28842f158e5405ef06c" ns1:_="" ns2:_="" ns3:_="">
    <xsd:import namespace="http://schemas.microsoft.com/sharepoint/v3"/>
    <xsd:import namespace="e850e98a-2c86-4f66-9fcf-0550307e9c20"/>
    <xsd:import namespace="257B5C21-631D-4CC2-B980-25BAB8293D19"/>
    <xsd:element name="properties">
      <xsd:complexType>
        <xsd:sequence>
          <xsd:element name="documentManagement">
            <xsd:complexType>
              <xsd:all>
                <xsd:element ref="ns1:Classification" minOccurs="0"/>
                <xsd:element ref="ns1:CaseOwner" minOccurs="0"/>
                <xsd:element ref="ns1:TrackID" minOccurs="0"/>
                <xsd:element ref="ns1:CaseID" minOccurs="0"/>
                <xsd:element ref="ns1:DocID" minOccurs="0"/>
                <xsd:element ref="ns1:Finalized" minOccurs="0"/>
                <xsd:element ref="ns1:Related" minOccurs="0"/>
                <xsd:element ref="ns1:RegistrationDate" minOccurs="0"/>
                <xsd:element ref="ns1:CaseRecordNumber" minOccurs="0"/>
                <xsd:element ref="ns1:LocalAttachment" minOccurs="0"/>
                <xsd:element ref="ns1:CCMTemplateName" minOccurs="0"/>
                <xsd:element ref="ns1:CCMTemplateVersion" minOccurs="0"/>
                <xsd:element ref="ns1:CCMTemplateID" minOccurs="0"/>
                <xsd:element ref="ns1:CCMSystemID" minOccurs="0"/>
                <xsd:element ref="ns1:WasEncrypted" minOccurs="0"/>
                <xsd:element ref="ns1:WasSigned" minOccurs="0"/>
                <xsd:element ref="ns1:MailHasAttachments" minOccurs="0"/>
                <xsd:element ref="ns1:CCMConversation" minOccurs="0"/>
                <xsd:element ref="ns2:TaxCatchAll" minOccurs="0"/>
                <xsd:element ref="ns3:CCMAgendaDocumentStatus" minOccurs="0"/>
                <xsd:element ref="ns3:CCMAgendaStatus" minOccurs="0"/>
                <xsd:element ref="ns3:CCMMeetingCaseId" minOccurs="0"/>
                <xsd:element ref="ns3:CCMMeetingCaseInstanceId" minOccurs="0"/>
                <xsd:element ref="ns3:CCMAgendaItemId" minOccurs="0"/>
                <xsd:element ref="ns3:CCMMeetingCaseLink" minOccurs="0"/>
                <xsd:element ref="ns3:AgendaStatusIcon" minOccurs="0"/>
                <xsd:element ref="ns1:CCMVisualId" minOccurs="0"/>
                <xsd:element ref="ns1:CCMOriginalDocID" minOccurs="0"/>
                <xsd:element ref="ns3:Bem_x00e6_rkning" minOccurs="0"/>
                <xsd:element ref="ns1:CCMMetadataExtractionStatus" minOccurs="0"/>
                <xsd:element ref="ns1:CCMPageCount" minOccurs="0"/>
                <xsd:element ref="ns1:CCMCommentCount" minOccurs="0"/>
                <xsd:element ref="ns1:CCMPreviewAnnotationsTasks" minOccurs="0"/>
                <xsd:element ref="ns1:CCMCognitive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lassification" ma:index="2" nillable="true" ma:displayName="Klassifikation" ma:hidden="true" ma:internalName="Classification">
      <xsd:simpleType>
        <xsd:restriction base="dms:Choice">
          <xsd:enumeration value="Offentlig"/>
          <xsd:enumeration value="Intern"/>
          <xsd:enumeration value="Fortrolig"/>
        </xsd:restriction>
      </xsd:simpleType>
    </xsd:element>
    <xsd:element name="CaseOwner" ma:index="3" nillable="true" ma:displayName="Ansvarlig" ma:list="UserInfo" ma:SharePointGroup="0" ma:internalName="Cas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rackID" ma:index="4" nillable="true" ma:displayName="TrackID" ma:description="" ma:internalName="TrackID">
      <xsd:simpleType>
        <xsd:restriction base="dms:Note">
          <xsd:maxLength value="255"/>
        </xsd:restriction>
      </xsd:simpleType>
    </xsd:element>
    <xsd:element name="CaseID" ma:index="11" nillable="true" ma:displayName="Sags ID" ma:default="Tildeler" ma:internalName="CaseID" ma:readOnly="true">
      <xsd:simpleType>
        <xsd:restriction base="dms:Text"/>
      </xsd:simpleType>
    </xsd:element>
    <xsd:element name="DocID" ma:index="12" nillable="true" ma:displayName="Dok ID" ma:default="Tildeler" ma:internalName="DocID" ma:readOnly="true">
      <xsd:simpleType>
        <xsd:restriction base="dms:Text"/>
      </xsd:simpleType>
    </xsd:element>
    <xsd:element name="Finalized" ma:index="13" nillable="true" ma:displayName="Endeligt" ma:default="False" ma:internalName="Finalized" ma:readOnly="true">
      <xsd:simpleType>
        <xsd:restriction base="dms:Boolean"/>
      </xsd:simpleType>
    </xsd:element>
    <xsd:element name="Related" ma:index="14" nillable="true" ma:displayName="Vedhæftet dokument" ma:default="False" ma:internalName="Related" ma:readOnly="true">
      <xsd:simpleType>
        <xsd:restriction base="dms:Boolean"/>
      </xsd:simpleType>
    </xsd:element>
    <xsd:element name="RegistrationDate" ma:index="15" nillable="true" ma:displayName="Registrerings dato" ma:format="DateTime" ma:internalName="RegistrationDate" ma:readOnly="true">
      <xsd:simpleType>
        <xsd:restriction base="dms:DateTime"/>
      </xsd:simpleType>
    </xsd:element>
    <xsd:element name="CaseRecordNumber" ma:index="16" nillable="true" ma:displayName="Akt ID" ma:decimals="0" ma:default="0" ma:internalName="CaseRecordNumber" ma:readOnly="true">
      <xsd:simpleType>
        <xsd:restriction base="dms:Number"/>
      </xsd:simpleType>
    </xsd:element>
    <xsd:element name="LocalAttachment" ma:index="17" nillable="true" ma:displayName="Lokalt bilag" ma:default="False" ma:description="" ma:internalName="LocalAttachment" ma:readOnly="true">
      <xsd:simpleType>
        <xsd:restriction base="dms:Boolean"/>
      </xsd:simpleType>
    </xsd:element>
    <xsd:element name="CCMTemplateName" ma:index="18" nillable="true" ma:displayName="Skabelon navn" ma:internalName="CCMTemplateName" ma:readOnly="true">
      <xsd:simpleType>
        <xsd:restriction base="dms:Text"/>
      </xsd:simpleType>
    </xsd:element>
    <xsd:element name="CCMTemplateVersion" ma:index="19" nillable="true" ma:displayName="Skabelon version" ma:internalName="CCMTemplateVersion" ma:readOnly="true">
      <xsd:simpleType>
        <xsd:restriction base="dms:Text"/>
      </xsd:simpleType>
    </xsd:element>
    <xsd:element name="CCMTemplateID" ma:index="20" nillable="true" ma:displayName="CCMTemplateID" ma:decimals="0" ma:default="0" ma:hidden="true" ma:internalName="CCMTemplateID" ma:readOnly="true">
      <xsd:simpleType>
        <xsd:restriction base="dms:Number"/>
      </xsd:simpleType>
    </xsd:element>
    <xsd:element name="CCMSystemID" ma:index="21" nillable="true" ma:displayName="CCMSystemID" ma:hidden="true" ma:internalName="CCMSystemID" ma:readOnly="true">
      <xsd:simpleType>
        <xsd:restriction base="dms:Text"/>
      </xsd:simpleType>
    </xsd:element>
    <xsd:element name="WasEncrypted" ma:index="22" nillable="true" ma:displayName="Krypteret" ma:default="False" ma:internalName="WasEncrypted" ma:readOnly="true">
      <xsd:simpleType>
        <xsd:restriction base="dms:Boolean"/>
      </xsd:simpleType>
    </xsd:element>
    <xsd:element name="WasSigned" ma:index="23" nillable="true" ma:displayName="Signeret" ma:default="False" ma:internalName="WasSigned" ma:readOnly="true">
      <xsd:simpleType>
        <xsd:restriction base="dms:Boolean"/>
      </xsd:simpleType>
    </xsd:element>
    <xsd:element name="MailHasAttachments" ma:index="24" nillable="true" ma:displayName="E-mail har vedhæftede filer" ma:default="False" ma:internalName="MailHasAttachments" ma:readOnly="true">
      <xsd:simpleType>
        <xsd:restriction base="dms:Boolean"/>
      </xsd:simpleType>
    </xsd:element>
    <xsd:element name="CCMConversation" ma:index="25" nillable="true" ma:displayName="Samtale" ma:description="" ma:internalName="CCMConversation" ma:readOnly="true">
      <xsd:simpleType>
        <xsd:restriction base="dms:Text"/>
      </xsd:simpleType>
    </xsd:element>
    <xsd:element name="CCMVisualId" ma:index="36" nillable="true" ma:displayName="Sags ID" ma:default="Tildeler" ma:internalName="CCMVisualId" ma:readOnly="true">
      <xsd:simpleType>
        <xsd:restriction base="dms:Text"/>
      </xsd:simpleType>
    </xsd:element>
    <xsd:element name="CCMOriginalDocID" ma:index="37" nillable="true" ma:displayName="Originalt Dok ID" ma:description="" ma:internalName="CCMOriginalDocID" ma:readOnly="true">
      <xsd:simpleType>
        <xsd:restriction base="dms:Text"/>
      </xsd:simpleType>
    </xsd:element>
    <xsd:element name="CCMMetadataExtractionStatus" ma:index="41" nillable="true" ma:displayName="CCMMetadataExtractionStatus" ma:default="CCMPageCount:InProgress;CCMCommentCount:InProgress" ma:hidden="true" ma:internalName="CCMMetadataExtractionStatus" ma:readOnly="false">
      <xsd:simpleType>
        <xsd:restriction base="dms:Text"/>
      </xsd:simpleType>
    </xsd:element>
    <xsd:element name="CCMPageCount" ma:index="42" nillable="true" ma:displayName="Sider" ma:decimals="0" ma:description="" ma:internalName="CCMPageCount" ma:readOnly="true">
      <xsd:simpleType>
        <xsd:restriction base="dms:Number"/>
      </xsd:simpleType>
    </xsd:element>
    <xsd:element name="CCMCommentCount" ma:index="43" nillable="true" ma:displayName="Kommentarer" ma:decimals="0" ma:description="" ma:internalName="CCMCommentCount" ma:readOnly="true">
      <xsd:simpleType>
        <xsd:restriction base="dms:Number"/>
      </xsd:simpleType>
    </xsd:element>
    <xsd:element name="CCMPreviewAnnotationsTasks" ma:index="44" nillable="true" ma:displayName="Opgaver" ma:decimals="0" ma:description="" ma:internalName="CCMPreviewAnnotationsTasks" ma:readOnly="true">
      <xsd:simpleType>
        <xsd:restriction base="dms:Number"/>
      </xsd:simpleType>
    </xsd:element>
    <xsd:element name="CCMCognitiveType" ma:index="45" nillable="true" ma:displayName="CognitiveType" ma:decimals="0" ma:internalName="CCMCognitiveType" ma:readOnly="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e850e98a-2c86-4f66-9fcf-0550307e9c20"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1d0a798c-4d51-4922-bcee-bf5f9c261ed3}" ma:internalName="TaxCatchAll" ma:showField="CatchAllData" ma:web="e850e98a-2c86-4f66-9fcf-0550307e9c2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57B5C21-631D-4CC2-B980-25BAB8293D19" elementFormDefault="qualified">
    <xsd:import namespace="http://schemas.microsoft.com/office/2006/documentManagement/types"/>
    <xsd:import namespace="http://schemas.microsoft.com/office/infopath/2007/PartnerControls"/>
    <xsd:element name="CCMAgendaDocumentStatus" ma:index="29" nillable="true" ma:displayName="Status  for dagsordensdokument" ma:description="Status for dagsordensdokument skal kun udfyldes, hvis du er ved at oprette et dagsordenspunkt.&#10;&#10;Udkast - når du opretter dokumentet og begynder at arbejde i det&#10;Under udarbejdelse - når udkastet er færdigt og bliver sendt til godkendelse m.v.&#10;Endelig - når dagsordenspunktet er helt færdigt, godkendt og klar til at blive publiceret til en dagsorden." ma:format="Dropdown" ma:internalName="CCMAgendaDocumentStatus">
      <xsd:simpleType>
        <xsd:restriction base="dms:Choice">
          <xsd:enumeration value="Udkast"/>
          <xsd:enumeration value="Under udarbejdelse"/>
          <xsd:enumeration value="Endelig"/>
        </xsd:restriction>
      </xsd:simpleType>
    </xsd:element>
    <xsd:element name="CCMAgendaStatus" ma:index="30" nillable="true" ma:displayName="Dagsordenstatus" ma:description="Udfyldes kun hvis det er et dagsordenspunkt" ma:format="Dropdown" ma:internalName="CCMAgendaStatus">
      <xsd:simpleType>
        <xsd:restriction base="dms:Choice">
          <xsd:enumeration value="Anmeldt"/>
          <xsd:enumeration value="Optaget på dagsorden"/>
          <xsd:enumeration value="Behandlet"/>
          <xsd:enumeration value="Afvist til dagsorden"/>
          <xsd:enumeration value="Fjernet fra dagsorden"/>
        </xsd:restriction>
      </xsd:simpleType>
    </xsd:element>
    <xsd:element name="CCMMeetingCaseId" ma:index="31" nillable="true" ma:displayName="CCMMeetingCaseId" ma:hidden="true" ma:internalName="CCMMeetingCaseId">
      <xsd:simpleType>
        <xsd:restriction base="dms:Text">
          <xsd:maxLength value="255"/>
        </xsd:restriction>
      </xsd:simpleType>
    </xsd:element>
    <xsd:element name="CCMMeetingCaseInstanceId" ma:index="32" nillable="true" ma:displayName="CCMMeetingCaseInstanceId" ma:hidden="true" ma:internalName="CCMMeetingCaseInstanceId">
      <xsd:simpleType>
        <xsd:restriction base="dms:Text">
          <xsd:maxLength value="255"/>
        </xsd:restriction>
      </xsd:simpleType>
    </xsd:element>
    <xsd:element name="CCMAgendaItemId" ma:index="33" nillable="true" ma:displayName="CCMAgendaItemId" ma:decimals="0" ma:hidden="true" ma:internalName="CCMAgendaItemId">
      <xsd:simpleType>
        <xsd:restriction base="dms:Number"/>
      </xsd:simpleType>
    </xsd:element>
    <xsd:element name="CCMMeetingCaseLink" ma:index="34" nillable="true" ma:displayName="Mødesag" ma:format="Hyperlink" ma:internalName="CCMMeetingCaseLink">
      <xsd:complexType>
        <xsd:complexContent>
          <xsd:extension base="dms:URL">
            <xsd:sequence>
              <xsd:element name="Url" type="dms:ValidUrl" minOccurs="0" nillable="true"/>
              <xsd:element name="Description" type="xsd:string" nillable="true"/>
            </xsd:sequence>
          </xsd:extension>
        </xsd:complexContent>
      </xsd:complexType>
    </xsd:element>
    <xsd:element name="AgendaStatusIcon" ma:index="35" nillable="true" ma:displayName="Ikon for dagsordensstatus" ma:internalName="AgendaStatusIcon" ma:readOnly="true">
      <xsd:simpleType>
        <xsd:restriction base="dms:Unknown"/>
      </xsd:simpleType>
    </xsd:element>
    <xsd:element name="Bem_x00e6_rkning" ma:index="40" nillable="true" ma:displayName="Bemærkning" ma:internalName="Bem_x00e6_rkning">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Indhol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aseOwner xmlns="http://schemas.microsoft.com/sharepoint/v3">
      <UserInfo>
        <DisplayName/>
        <AccountId xsi:nil="true"/>
        <AccountType/>
      </UserInfo>
    </CaseOwner>
    <TrackID xmlns="http://schemas.microsoft.com/sharepoint/v3" xsi:nil="true"/>
    <Classification xmlns="http://schemas.microsoft.com/sharepoint/v3" xsi:nil="true"/>
    <CCMMetadataExtractionStatus xmlns="http://schemas.microsoft.com/sharepoint/v3">CCMPageCount:InProgress;CCMCommentCount:InProgress</CCMMetadataExtractionStatus>
    <CCMSystemID xmlns="http://schemas.microsoft.com/sharepoint/v3">70b75415-b03e-435b-a96a-f2c99eab6ff9</CCMSystemID>
    <WasSigned xmlns="http://schemas.microsoft.com/sharepoint/v3">false</WasSigned>
    <WasEncrypted xmlns="http://schemas.microsoft.com/sharepoint/v3">false</WasEncrypted>
    <LocalAttachment xmlns="http://schemas.microsoft.com/sharepoint/v3">false</LocalAttachment>
    <CCMTemplateID xmlns="http://schemas.microsoft.com/sharepoint/v3">0</CCMTemplateID>
    <CaseRecordNumber xmlns="http://schemas.microsoft.com/sharepoint/v3">0</CaseRecordNumber>
    <CaseID xmlns="http://schemas.microsoft.com/sharepoint/v3">EMS-2023-00205</CaseID>
    <RegistrationDate xmlns="http://schemas.microsoft.com/sharepoint/v3" xsi:nil="true"/>
    <Related xmlns="http://schemas.microsoft.com/sharepoint/v3">false</Related>
    <CCMVisualId xmlns="http://schemas.microsoft.com/sharepoint/v3">EMS-2023-00205</CCMVisualId>
    <Finalized xmlns="http://schemas.microsoft.com/sharepoint/v3">false</Finalized>
    <DocID xmlns="http://schemas.microsoft.com/sharepoint/v3">246492</DocID>
    <MailHasAttachments xmlns="http://schemas.microsoft.com/sharepoint/v3">false</MailHasAttachments>
    <CCMPageCount xmlns="http://schemas.microsoft.com/sharepoint/v3">0</CCMPageCount>
    <CCMCommentCount xmlns="http://schemas.microsoft.com/sharepoint/v3">0</CCMCommentCount>
    <CCMCognitiveType xmlns="http://schemas.microsoft.com/sharepoint/v3" xsi:nil="true"/>
    <CCMPreviewAnnotationsTasks xmlns="http://schemas.microsoft.com/sharepoint/v3">0</CCMPreviewAnnotationsTasks>
    <CCMConversation xmlns="http://schemas.microsoft.com/sharepoint/v3" xsi:nil="true"/>
    <CCMAgendaItemId xmlns="257B5C21-631D-4CC2-B980-25BAB8293D19" xsi:nil="true"/>
    <TaxCatchAll xmlns="e850e98a-2c86-4f66-9fcf-0550307e9c20"/>
    <CCMAgendaDocumentStatus xmlns="257B5C21-631D-4CC2-B980-25BAB8293D19" xsi:nil="true"/>
    <CCMMeetingCaseInstanceId xmlns="257B5C21-631D-4CC2-B980-25BAB8293D19" xsi:nil="true"/>
    <CCMMeetingCaseLink xmlns="257B5C21-631D-4CC2-B980-25BAB8293D19">
      <Url xsi:nil="true"/>
      <Description xsi:nil="true"/>
    </CCMMeetingCaseLink>
    <CCMAgendaStatus xmlns="257B5C21-631D-4CC2-B980-25BAB8293D19" xsi:nil="true"/>
    <CCMMeetingCaseId xmlns="257B5C21-631D-4CC2-B980-25BAB8293D19" xsi:nil="true"/>
    <Bem_x00e6_rkning xmlns="257B5C21-631D-4CC2-B980-25BAB8293D19" xsi:nil="true"/>
    <CCMTemplateVersion xmlns="http://schemas.microsoft.com/sharepoint/v3" xsi:nil="true"/>
    <CCMOriginalDocID xmlns="http://schemas.microsoft.com/sharepoint/v3" xsi:nil="true"/>
    <CCMTemplateName xmlns="http://schemas.microsoft.com/sharepoint/v3" xsi:nil="true"/>
  </documentManagement>
</p:properties>
</file>

<file path=customXml/itemProps1.xml><?xml version="1.0" encoding="utf-8"?>
<ds:datastoreItem xmlns:ds="http://schemas.openxmlformats.org/officeDocument/2006/customXml" ds:itemID="{25916F02-7548-49C9-B7B7-2E508A0FF2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850e98a-2c86-4f66-9fcf-0550307e9c20"/>
    <ds:schemaRef ds:uri="257B5C21-631D-4CC2-B980-25BAB8293D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D9FE92B-2273-49F6-A08E-D2C95411ACB7}">
  <ds:schemaRefs>
    <ds:schemaRef ds:uri="http://schemas.microsoft.com/sharepoint/v3/contenttype/forms"/>
  </ds:schemaRefs>
</ds:datastoreItem>
</file>

<file path=customXml/itemProps3.xml><?xml version="1.0" encoding="utf-8"?>
<ds:datastoreItem xmlns:ds="http://schemas.openxmlformats.org/officeDocument/2006/customXml" ds:itemID="{C460D375-81FD-4B88-A840-EBA7C9A83EAA}">
  <ds:schemaRefs>
    <ds:schemaRef ds:uri="http://schemas.microsoft.com/office/2006/metadata/properties"/>
    <ds:schemaRef ds:uri="257B5C21-631D-4CC2-B980-25BAB8293D19"/>
    <ds:schemaRef ds:uri="e850e98a-2c86-4f66-9fcf-0550307e9c20"/>
    <ds:schemaRef ds:uri="http://schemas.microsoft.com/office/2006/documentManagement/types"/>
    <ds:schemaRef ds:uri="http://schemas.microsoft.com/sharepoint/v3"/>
    <ds:schemaRef ds:uri="http://purl.org/dc/elements/1.1/"/>
    <ds:schemaRef ds:uri="http://schemas.microsoft.com/office/infopath/2007/PartnerControls"/>
    <ds:schemaRef ds:uri="http://purl.org/dc/dcmitype/"/>
    <ds:schemaRef ds:uri="http://schemas.openxmlformats.org/package/2006/metadata/core-properties"/>
    <ds:schemaRef ds:uri="http://www.w3.org/XML/1998/namespace"/>
    <ds:schemaRef ds:uri="http://purl.org/dc/terms/"/>
  </ds:schemaRefs>
</ds:datastoreItem>
</file>

<file path=docMetadata/LabelInfo.xml><?xml version="1.0" encoding="utf-8"?>
<clbl:labelList xmlns:clbl="http://schemas.microsoft.com/office/2020/mipLabelMetadata">
  <clbl:label id="{d99161eb-1619-4163-9c7e-1c13824d69e5}" enabled="0" method="" siteId="{d99161eb-1619-4163-9c7e-1c13824d69e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Regneark</vt:lpstr>
      </vt:variant>
      <vt:variant>
        <vt:i4>10</vt:i4>
      </vt:variant>
    </vt:vector>
  </HeadingPairs>
  <TitlesOfParts>
    <vt:vector size="10" baseType="lpstr">
      <vt:lpstr>Forside</vt:lpstr>
      <vt:lpstr>Input</vt:lpstr>
      <vt:lpstr>Cost-utility analyse</vt:lpstr>
      <vt:lpstr>Omkostningsminimeringsanalyse</vt:lpstr>
      <vt:lpstr>Budgetkonsekvensanalyse (BIM)</vt:lpstr>
      <vt:lpstr>Generel dødelighed</vt:lpstr>
      <vt:lpstr>Aldersjustering</vt:lpstr>
      <vt:lpstr>PSA_Input</vt:lpstr>
      <vt:lpstr>PSA_Output</vt:lpstr>
      <vt:lpstr>Versionslog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Medicinrådets standardfaner</dc:title>
  <dc:subject/>
  <dc:creator>Camilla Nybo Holmberg</dc:creator>
  <cp:keywords/>
  <dc:description/>
  <cp:lastModifiedBy>Anna Kollerup Iversen</cp:lastModifiedBy>
  <cp:revision/>
  <dcterms:created xsi:type="dcterms:W3CDTF">2023-04-14T11:34:57Z</dcterms:created>
  <dcterms:modified xsi:type="dcterms:W3CDTF">2026-05-18T12:51:27Z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0x010100AC085CFC53BC46CEA2EADE194AD9D48200AAC296D218E4484E8DDAD650E9CBD998</vt:lpwstr>
  </property>
  <property fmtid="{D5CDD505-2E9C-101B-9397-08002B2CF9AE}" pid="3" name="CCMSystemID">
    <vt:lpwstr>70b75415-b03e-435b-a96a-f2c99eab6ff9</vt:lpwstr>
  </property>
  <property fmtid="{D5CDD505-2E9C-101B-9397-08002B2CF9AE}" pid="4" name="Sagsprofil">
    <vt:lpwstr/>
  </property>
  <property fmtid="{D5CDD505-2E9C-101B-9397-08002B2CF9AE}" pid="5" name="xd_Signature">
    <vt:bool>false</vt:bool>
  </property>
  <property fmtid="{D5CDD505-2E9C-101B-9397-08002B2CF9AE}" pid="6" name="CCMOneDriveID">
    <vt:lpwstr/>
  </property>
  <property fmtid="{D5CDD505-2E9C-101B-9397-08002B2CF9AE}" pid="7" name="CCMOneDriveOwnerID">
    <vt:lpwstr/>
  </property>
  <property fmtid="{D5CDD505-2E9C-101B-9397-08002B2CF9AE}" pid="8" name="CCMOneDriveItemID">
    <vt:lpwstr/>
  </property>
  <property fmtid="{D5CDD505-2E9C-101B-9397-08002B2CF9AE}" pid="9" name="CCMIsSharedOnOneDrive">
    <vt:bool>false</vt:bool>
  </property>
  <property fmtid="{D5CDD505-2E9C-101B-9397-08002B2CF9AE}" pid="10" name="CCMSystem">
    <vt:lpwstr> </vt:lpwstr>
  </property>
  <property fmtid="{D5CDD505-2E9C-101B-9397-08002B2CF9AE}" pid="11" name="CCMCommunication">
    <vt:lpwstr/>
  </property>
  <property fmtid="{D5CDD505-2E9C-101B-9397-08002B2CF9AE}" pid="12" name="CCMPostListPublishStatus">
    <vt:lpwstr>Afventer godkendelse</vt:lpwstr>
  </property>
  <property fmtid="{D5CDD505-2E9C-101B-9397-08002B2CF9AE}" pid="13" name="CCMMustBeOnPostList">
    <vt:bool>true</vt:bool>
  </property>
  <property fmtid="{D5CDD505-2E9C-101B-9397-08002B2CF9AE}" pid="14" name="CCMIsChildDocumentSet">
    <vt:bool>false</vt:bool>
  </property>
  <property fmtid="{D5CDD505-2E9C-101B-9397-08002B2CF9AE}" pid="15" name="TemplateUrl">
    <vt:lpwstr/>
  </property>
</Properties>
</file>